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45" i="1"/>
  <c r="E45"/>
  <c r="G45"/>
  <c r="I45"/>
  <c r="K45"/>
  <c r="M45"/>
  <c r="O45"/>
  <c r="Q45"/>
  <c r="S45"/>
  <c r="U45"/>
  <c r="W45"/>
  <c r="Y45"/>
  <c r="AA45"/>
  <c r="AC45"/>
  <c r="AE45"/>
  <c r="AG45"/>
  <c r="AI45"/>
  <c r="AK45"/>
  <c r="AM45"/>
  <c r="AO45"/>
  <c r="AO5"/>
  <c r="AM5"/>
  <c r="AK5"/>
  <c r="AI5"/>
  <c r="AG5"/>
  <c r="AE5"/>
  <c r="AC5"/>
  <c r="AA5"/>
  <c r="Y5"/>
  <c r="W5"/>
  <c r="U5"/>
  <c r="S5"/>
  <c r="Q5"/>
  <c r="O5"/>
  <c r="M5"/>
  <c r="K5"/>
  <c r="I5"/>
  <c r="G5"/>
  <c r="E5"/>
  <c r="C5"/>
  <c r="B1"/>
  <c r="S25"/>
  <c r="E25"/>
  <c r="G25"/>
  <c r="AO25"/>
  <c r="AM25"/>
  <c r="AK25"/>
  <c r="AI25"/>
  <c r="AG25"/>
  <c r="AE25"/>
  <c r="AC25"/>
  <c r="AA25"/>
  <c r="Y25"/>
  <c r="W25"/>
  <c r="U25"/>
  <c r="Q25"/>
  <c r="O25"/>
  <c r="M25"/>
  <c r="K25"/>
  <c r="I25"/>
  <c r="C25"/>
  <c r="AK29" l="1"/>
  <c r="AC28"/>
  <c r="U30"/>
  <c r="K30"/>
  <c r="E34"/>
  <c r="AC44"/>
  <c r="K7" l="1"/>
  <c r="K15"/>
  <c r="K23"/>
  <c r="AC15"/>
  <c r="K8"/>
  <c r="K16"/>
  <c r="AC35"/>
  <c r="AC27"/>
  <c r="AC17"/>
  <c r="K11"/>
  <c r="K19"/>
  <c r="AC7"/>
  <c r="AC23"/>
  <c r="K12"/>
  <c r="K20"/>
  <c r="AC39"/>
  <c r="AC31"/>
  <c r="AC20"/>
  <c r="AC9"/>
  <c r="AC43"/>
  <c r="Y28"/>
  <c r="Y30"/>
  <c r="Y32"/>
  <c r="Y34"/>
  <c r="Y36"/>
  <c r="Y38"/>
  <c r="Y40"/>
  <c r="Y42"/>
  <c r="Y44"/>
  <c r="Y26"/>
  <c r="Y27"/>
  <c r="Y29"/>
  <c r="Y31"/>
  <c r="Y33"/>
  <c r="Y35"/>
  <c r="Y37"/>
  <c r="Y39"/>
  <c r="Y41"/>
  <c r="Y43"/>
  <c r="Y6"/>
  <c r="Y8"/>
  <c r="Y10"/>
  <c r="Y12"/>
  <c r="Y14"/>
  <c r="Y16"/>
  <c r="Y18"/>
  <c r="Y20"/>
  <c r="Y22"/>
  <c r="Y24"/>
  <c r="Y7"/>
  <c r="Y9"/>
  <c r="Y11"/>
  <c r="Y13"/>
  <c r="Y15"/>
  <c r="Y17"/>
  <c r="Y19"/>
  <c r="Y21"/>
  <c r="Y23"/>
  <c r="AI27"/>
  <c r="AI29"/>
  <c r="AI31"/>
  <c r="AI33"/>
  <c r="AI35"/>
  <c r="AI37"/>
  <c r="AI39"/>
  <c r="AI41"/>
  <c r="AI43"/>
  <c r="AI6"/>
  <c r="AI8"/>
  <c r="AI10"/>
  <c r="AI12"/>
  <c r="AI14"/>
  <c r="AI16"/>
  <c r="AI18"/>
  <c r="AI20"/>
  <c r="AI22"/>
  <c r="AI28"/>
  <c r="AI30"/>
  <c r="AI32"/>
  <c r="AI34"/>
  <c r="AI36"/>
  <c r="AI38"/>
  <c r="AI40"/>
  <c r="AI42"/>
  <c r="AI44"/>
  <c r="AI26"/>
  <c r="AI7"/>
  <c r="AI11"/>
  <c r="AI15"/>
  <c r="AI19"/>
  <c r="AI23"/>
  <c r="AI9"/>
  <c r="AI13"/>
  <c r="AI17"/>
  <c r="AI21"/>
  <c r="AI24"/>
  <c r="Q28"/>
  <c r="Q30"/>
  <c r="Q32"/>
  <c r="Q34"/>
  <c r="Q36"/>
  <c r="Q38"/>
  <c r="Q40"/>
  <c r="Q42"/>
  <c r="Q44"/>
  <c r="Q26"/>
  <c r="Q27"/>
  <c r="Q29"/>
  <c r="Q31"/>
  <c r="Q33"/>
  <c r="Q35"/>
  <c r="Q37"/>
  <c r="Q39"/>
  <c r="Q41"/>
  <c r="Q43"/>
  <c r="Q7"/>
  <c r="Q11"/>
  <c r="Q15"/>
  <c r="Q19"/>
  <c r="Q23"/>
  <c r="Q6"/>
  <c r="Q8"/>
  <c r="Q10"/>
  <c r="Q12"/>
  <c r="Q14"/>
  <c r="Q16"/>
  <c r="Q18"/>
  <c r="Q20"/>
  <c r="Q22"/>
  <c r="Q24"/>
  <c r="Q9"/>
  <c r="Q13"/>
  <c r="Q17"/>
  <c r="Q21"/>
  <c r="G28"/>
  <c r="G30"/>
  <c r="G32"/>
  <c r="G34"/>
  <c r="G36"/>
  <c r="G38"/>
  <c r="G40"/>
  <c r="G42"/>
  <c r="G44"/>
  <c r="G27"/>
  <c r="G29"/>
  <c r="G31"/>
  <c r="G33"/>
  <c r="G35"/>
  <c r="G37"/>
  <c r="G39"/>
  <c r="G41"/>
  <c r="G43"/>
  <c r="G7"/>
  <c r="G13"/>
  <c r="G17"/>
  <c r="G21"/>
  <c r="G26"/>
  <c r="G6"/>
  <c r="G8"/>
  <c r="G10"/>
  <c r="G12"/>
  <c r="G14"/>
  <c r="G16"/>
  <c r="G18"/>
  <c r="G20"/>
  <c r="G22"/>
  <c r="G24"/>
  <c r="G9"/>
  <c r="G11"/>
  <c r="G15"/>
  <c r="G19"/>
  <c r="G23"/>
  <c r="AG27"/>
  <c r="AG29"/>
  <c r="AG31"/>
  <c r="AG33"/>
  <c r="AG35"/>
  <c r="AG37"/>
  <c r="AG39"/>
  <c r="AG41"/>
  <c r="AG43"/>
  <c r="AG26"/>
  <c r="AG6"/>
  <c r="AG8"/>
  <c r="AG10"/>
  <c r="AG12"/>
  <c r="AG14"/>
  <c r="AG16"/>
  <c r="AG18"/>
  <c r="AG20"/>
  <c r="AG22"/>
  <c r="AG28"/>
  <c r="AG30"/>
  <c r="AG32"/>
  <c r="AG34"/>
  <c r="AG36"/>
  <c r="AG38"/>
  <c r="AG40"/>
  <c r="AG42"/>
  <c r="AG44"/>
  <c r="AG9"/>
  <c r="AG13"/>
  <c r="AG17"/>
  <c r="AG21"/>
  <c r="AG24"/>
  <c r="AG7"/>
  <c r="AG11"/>
  <c r="AG15"/>
  <c r="AG19"/>
  <c r="AG23"/>
  <c r="O28"/>
  <c r="O30"/>
  <c r="O32"/>
  <c r="O34"/>
  <c r="O36"/>
  <c r="O38"/>
  <c r="O40"/>
  <c r="O42"/>
  <c r="O44"/>
  <c r="O27"/>
  <c r="O29"/>
  <c r="O31"/>
  <c r="O33"/>
  <c r="O35"/>
  <c r="O37"/>
  <c r="O39"/>
  <c r="O41"/>
  <c r="O43"/>
  <c r="O7"/>
  <c r="O11"/>
  <c r="O15"/>
  <c r="O21"/>
  <c r="O26"/>
  <c r="O6"/>
  <c r="O8"/>
  <c r="O10"/>
  <c r="O12"/>
  <c r="O14"/>
  <c r="O16"/>
  <c r="O18"/>
  <c r="O20"/>
  <c r="O22"/>
  <c r="O24"/>
  <c r="O9"/>
  <c r="O13"/>
  <c r="O17"/>
  <c r="O19"/>
  <c r="O23"/>
  <c r="S28"/>
  <c r="S30"/>
  <c r="S32"/>
  <c r="S34"/>
  <c r="S36"/>
  <c r="S38"/>
  <c r="S40"/>
  <c r="S42"/>
  <c r="S44"/>
  <c r="S27"/>
  <c r="S29"/>
  <c r="S31"/>
  <c r="S33"/>
  <c r="S35"/>
  <c r="S37"/>
  <c r="S39"/>
  <c r="S41"/>
  <c r="S43"/>
  <c r="S26"/>
  <c r="S6"/>
  <c r="S10"/>
  <c r="S14"/>
  <c r="S18"/>
  <c r="S22"/>
  <c r="S7"/>
  <c r="S9"/>
  <c r="S11"/>
  <c r="S13"/>
  <c r="S15"/>
  <c r="S17"/>
  <c r="S19"/>
  <c r="S21"/>
  <c r="S23"/>
  <c r="S8"/>
  <c r="S12"/>
  <c r="S16"/>
  <c r="S20"/>
  <c r="S24"/>
  <c r="AM27"/>
  <c r="AM29"/>
  <c r="AM31"/>
  <c r="AM33"/>
  <c r="AM35"/>
  <c r="AM37"/>
  <c r="AM39"/>
  <c r="AM41"/>
  <c r="AM43"/>
  <c r="AM6"/>
  <c r="AM8"/>
  <c r="AM10"/>
  <c r="AM12"/>
  <c r="AM14"/>
  <c r="AM16"/>
  <c r="AM18"/>
  <c r="AM20"/>
  <c r="AM22"/>
  <c r="AM28"/>
  <c r="AM30"/>
  <c r="AM32"/>
  <c r="AM34"/>
  <c r="AM36"/>
  <c r="AM38"/>
  <c r="AM40"/>
  <c r="AM42"/>
  <c r="AM44"/>
  <c r="AM26"/>
  <c r="AM7"/>
  <c r="AM11"/>
  <c r="AM15"/>
  <c r="AM19"/>
  <c r="AM23"/>
  <c r="AM9"/>
  <c r="AM13"/>
  <c r="AM17"/>
  <c r="AM21"/>
  <c r="AM24"/>
  <c r="AE27"/>
  <c r="AE29"/>
  <c r="AE31"/>
  <c r="AE33"/>
  <c r="AE35"/>
  <c r="AE37"/>
  <c r="AE39"/>
  <c r="AE41"/>
  <c r="AE43"/>
  <c r="AE6"/>
  <c r="AE8"/>
  <c r="AE10"/>
  <c r="AE12"/>
  <c r="AE14"/>
  <c r="AE16"/>
  <c r="AE18"/>
  <c r="AE20"/>
  <c r="AE22"/>
  <c r="AE28"/>
  <c r="AE30"/>
  <c r="AE32"/>
  <c r="AE34"/>
  <c r="AE36"/>
  <c r="AE38"/>
  <c r="AE40"/>
  <c r="AE42"/>
  <c r="AE44"/>
  <c r="AE7"/>
  <c r="AE11"/>
  <c r="AE15"/>
  <c r="AE19"/>
  <c r="AE23"/>
  <c r="AE26"/>
  <c r="AE9"/>
  <c r="AE13"/>
  <c r="AE17"/>
  <c r="AE21"/>
  <c r="AE24"/>
  <c r="W28"/>
  <c r="W30"/>
  <c r="W32"/>
  <c r="W34"/>
  <c r="W36"/>
  <c r="W38"/>
  <c r="W40"/>
  <c r="W42"/>
  <c r="W44"/>
  <c r="W27"/>
  <c r="W29"/>
  <c r="W31"/>
  <c r="W33"/>
  <c r="W35"/>
  <c r="W37"/>
  <c r="W39"/>
  <c r="W41"/>
  <c r="W43"/>
  <c r="W8"/>
  <c r="W12"/>
  <c r="W18"/>
  <c r="W22"/>
  <c r="W26"/>
  <c r="W7"/>
  <c r="W9"/>
  <c r="W11"/>
  <c r="W13"/>
  <c r="W15"/>
  <c r="W17"/>
  <c r="W19"/>
  <c r="W21"/>
  <c r="W23"/>
  <c r="W6"/>
  <c r="W10"/>
  <c r="W14"/>
  <c r="W16"/>
  <c r="W20"/>
  <c r="W24"/>
  <c r="M28"/>
  <c r="M30"/>
  <c r="M32"/>
  <c r="M34"/>
  <c r="M36"/>
  <c r="M38"/>
  <c r="M40"/>
  <c r="M42"/>
  <c r="M44"/>
  <c r="M26"/>
  <c r="M27"/>
  <c r="M29"/>
  <c r="M31"/>
  <c r="M33"/>
  <c r="M35"/>
  <c r="M37"/>
  <c r="M39"/>
  <c r="M41"/>
  <c r="M43"/>
  <c r="M7"/>
  <c r="M9"/>
  <c r="M11"/>
  <c r="M13"/>
  <c r="M15"/>
  <c r="M17"/>
  <c r="M19"/>
  <c r="M21"/>
  <c r="M23"/>
  <c r="M6"/>
  <c r="M8"/>
  <c r="M10"/>
  <c r="M12"/>
  <c r="M14"/>
  <c r="M16"/>
  <c r="M18"/>
  <c r="M20"/>
  <c r="M22"/>
  <c r="M24"/>
  <c r="E19"/>
  <c r="U15"/>
  <c r="U23"/>
  <c r="AK11"/>
  <c r="AK19"/>
  <c r="E6"/>
  <c r="E14"/>
  <c r="E18"/>
  <c r="U6"/>
  <c r="U14"/>
  <c r="U22"/>
  <c r="E17"/>
  <c r="U13"/>
  <c r="E41"/>
  <c r="E33"/>
  <c r="E26"/>
  <c r="E38"/>
  <c r="E30"/>
  <c r="AK44"/>
  <c r="AK36"/>
  <c r="AK28"/>
  <c r="AK12"/>
  <c r="AK26"/>
  <c r="AK37"/>
  <c r="AK33"/>
  <c r="K26"/>
  <c r="AK13"/>
  <c r="AK21"/>
  <c r="AC13"/>
  <c r="AC21"/>
  <c r="AC24"/>
  <c r="K9"/>
  <c r="K13"/>
  <c r="K17"/>
  <c r="K21"/>
  <c r="E7"/>
  <c r="E15"/>
  <c r="E23"/>
  <c r="U11"/>
  <c r="U19"/>
  <c r="AK7"/>
  <c r="AK15"/>
  <c r="AK23"/>
  <c r="AC11"/>
  <c r="AC19"/>
  <c r="K6"/>
  <c r="K10"/>
  <c r="K14"/>
  <c r="K18"/>
  <c r="K22"/>
  <c r="E8"/>
  <c r="E12"/>
  <c r="E16"/>
  <c r="E20"/>
  <c r="K24"/>
  <c r="U8"/>
  <c r="U12"/>
  <c r="U16"/>
  <c r="U20"/>
  <c r="U24"/>
  <c r="E13"/>
  <c r="E21"/>
  <c r="U9"/>
  <c r="U17"/>
  <c r="E43"/>
  <c r="E39"/>
  <c r="E35"/>
  <c r="E31"/>
  <c r="E27"/>
  <c r="E44"/>
  <c r="E40"/>
  <c r="E36"/>
  <c r="E32"/>
  <c r="E28"/>
  <c r="AK42"/>
  <c r="AK38"/>
  <c r="AK34"/>
  <c r="AK30"/>
  <c r="AK22"/>
  <c r="AK18"/>
  <c r="AK14"/>
  <c r="AK10"/>
  <c r="AK6"/>
  <c r="AK43"/>
  <c r="AK39"/>
  <c r="AK35"/>
  <c r="AK31"/>
  <c r="AK27"/>
  <c r="AC41"/>
  <c r="AC37"/>
  <c r="AC33"/>
  <c r="AC29"/>
  <c r="AC22"/>
  <c r="AC18"/>
  <c r="AC14"/>
  <c r="AC10"/>
  <c r="AC6"/>
  <c r="AC42"/>
  <c r="AC38"/>
  <c r="AC34"/>
  <c r="AC30"/>
  <c r="U43"/>
  <c r="U39"/>
  <c r="U35"/>
  <c r="U31"/>
  <c r="U27"/>
  <c r="U44"/>
  <c r="U40"/>
  <c r="U36"/>
  <c r="U32"/>
  <c r="U28"/>
  <c r="K41"/>
  <c r="K37"/>
  <c r="K33"/>
  <c r="K29"/>
  <c r="K44"/>
  <c r="K40"/>
  <c r="K36"/>
  <c r="K32"/>
  <c r="K28"/>
  <c r="AO27"/>
  <c r="AO29"/>
  <c r="AO31"/>
  <c r="AO33"/>
  <c r="AO35"/>
  <c r="AO37"/>
  <c r="AO39"/>
  <c r="AO41"/>
  <c r="AO43"/>
  <c r="AO26"/>
  <c r="AO6"/>
  <c r="AO8"/>
  <c r="AO10"/>
  <c r="AO12"/>
  <c r="AO14"/>
  <c r="AO16"/>
  <c r="AO18"/>
  <c r="AO20"/>
  <c r="AO22"/>
  <c r="AO28"/>
  <c r="AO30"/>
  <c r="AO32"/>
  <c r="AO34"/>
  <c r="AO36"/>
  <c r="AO38"/>
  <c r="AO40"/>
  <c r="AO42"/>
  <c r="AO44"/>
  <c r="AO9"/>
  <c r="AO13"/>
  <c r="AO17"/>
  <c r="AO21"/>
  <c r="AO24"/>
  <c r="AO7"/>
  <c r="AO11"/>
  <c r="AO15"/>
  <c r="AO19"/>
  <c r="AO23"/>
  <c r="C28"/>
  <c r="C30"/>
  <c r="C32"/>
  <c r="C34"/>
  <c r="C36"/>
  <c r="C38"/>
  <c r="C40"/>
  <c r="C42"/>
  <c r="C44"/>
  <c r="C27"/>
  <c r="C29"/>
  <c r="C31"/>
  <c r="C33"/>
  <c r="C35"/>
  <c r="C37"/>
  <c r="C39"/>
  <c r="C41"/>
  <c r="C43"/>
  <c r="C26"/>
  <c r="C9"/>
  <c r="C15"/>
  <c r="C19"/>
  <c r="C23"/>
  <c r="C6"/>
  <c r="C8"/>
  <c r="C10"/>
  <c r="C12"/>
  <c r="C14"/>
  <c r="C16"/>
  <c r="C18"/>
  <c r="C20"/>
  <c r="C22"/>
  <c r="C24"/>
  <c r="C7"/>
  <c r="C11"/>
  <c r="C13"/>
  <c r="C17"/>
  <c r="C21"/>
  <c r="AA28"/>
  <c r="AA30"/>
  <c r="AA32"/>
  <c r="AA34"/>
  <c r="AA36"/>
  <c r="AA38"/>
  <c r="AA40"/>
  <c r="AA42"/>
  <c r="AA44"/>
  <c r="AA6"/>
  <c r="AA8"/>
  <c r="AA10"/>
  <c r="AA12"/>
  <c r="AA27"/>
  <c r="AA29"/>
  <c r="AA31"/>
  <c r="AA33"/>
  <c r="AA35"/>
  <c r="AA37"/>
  <c r="AA39"/>
  <c r="AA41"/>
  <c r="AA43"/>
  <c r="AA26"/>
  <c r="AA7"/>
  <c r="AA11"/>
  <c r="AA14"/>
  <c r="AA16"/>
  <c r="AA18"/>
  <c r="AA20"/>
  <c r="AA22"/>
  <c r="AA9"/>
  <c r="AA13"/>
  <c r="AA15"/>
  <c r="AA17"/>
  <c r="AA19"/>
  <c r="AA21"/>
  <c r="AA23"/>
  <c r="AA24"/>
  <c r="I28"/>
  <c r="I30"/>
  <c r="I32"/>
  <c r="I34"/>
  <c r="I36"/>
  <c r="I38"/>
  <c r="I40"/>
  <c r="I42"/>
  <c r="I44"/>
  <c r="I26"/>
  <c r="I27"/>
  <c r="I29"/>
  <c r="I31"/>
  <c r="I33"/>
  <c r="I35"/>
  <c r="I37"/>
  <c r="I39"/>
  <c r="I41"/>
  <c r="I43"/>
  <c r="I7"/>
  <c r="I11"/>
  <c r="I13"/>
  <c r="I15"/>
  <c r="I19"/>
  <c r="I21"/>
  <c r="I24"/>
  <c r="I6"/>
  <c r="I8"/>
  <c r="I10"/>
  <c r="I12"/>
  <c r="I14"/>
  <c r="I16"/>
  <c r="I18"/>
  <c r="I20"/>
  <c r="I22"/>
  <c r="I9"/>
  <c r="I17"/>
  <c r="I23"/>
  <c r="AK9"/>
  <c r="AK17"/>
  <c r="AK24"/>
  <c r="E11"/>
  <c r="U7"/>
  <c r="E10"/>
  <c r="E22"/>
  <c r="U10"/>
  <c r="U18"/>
  <c r="E9"/>
  <c r="E24"/>
  <c r="U21"/>
  <c r="E37"/>
  <c r="E29"/>
  <c r="E42"/>
  <c r="AK40"/>
  <c r="AK32"/>
  <c r="AK20"/>
  <c r="AK16"/>
  <c r="AK8"/>
  <c r="AK41"/>
  <c r="AC16"/>
  <c r="AC12"/>
  <c r="AC8"/>
  <c r="AC26"/>
  <c r="AC40"/>
  <c r="AC36"/>
  <c r="AC32"/>
  <c r="U41"/>
  <c r="U37"/>
  <c r="U33"/>
  <c r="U29"/>
  <c r="U26"/>
  <c r="U42"/>
  <c r="U38"/>
  <c r="U34"/>
  <c r="K43"/>
  <c r="K39"/>
  <c r="K35"/>
  <c r="K31"/>
  <c r="K27"/>
  <c r="K42"/>
  <c r="K38"/>
  <c r="K34"/>
</calcChain>
</file>

<file path=xl/sharedStrings.xml><?xml version="1.0" encoding="utf-8"?>
<sst xmlns="http://schemas.openxmlformats.org/spreadsheetml/2006/main" count="26" uniqueCount="26">
  <si>
    <t>Kompdiff</t>
  </si>
  <si>
    <t>Turnerings poäng</t>
  </si>
  <si>
    <t>Totalpoäng:</t>
  </si>
  <si>
    <t>VP steg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</si>
  <si>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</si>
  <si>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</si>
  <si>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</si>
  <si>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</si>
  <si>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</si>
  <si>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</si>
  <si>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</si>
  <si>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</si>
  <si>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</si>
  <si>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</si>
  <si>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</si>
  <si>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</si>
  <si>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</si>
  <si>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</si>
  <si>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</si>
  <si>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</si>
  <si>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</si>
  <si>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</si>
  <si>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</si>
  <si>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</si>
  <si>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</si>
  <si>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Komp faktor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</si>
</sst>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" fontId="0" fillId="0" borderId="0" xfId="0" applyNumberFormat="1"/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2" borderId="0" xfId="0" applyNumberFormat="1" applyFill="1" applyAlignment="1">
      <alignment horizontal="center"/>
    </xf>
    <xf numFmtId="1" fontId="0" fillId="2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vertical="top"/>
    </xf>
    <xf numFmtId="49" fontId="1" fillId="0" borderId="0" xfId="0" applyNumberFormat="1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1" fontId="3" fillId="2" borderId="5" xfId="0" applyNumberFormat="1" applyFont="1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7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45"/>
  <sheetViews>
    <sheetView tabSelected="1" workbookViewId="0">
      <pane xSplit="1" ySplit="4" topLeftCell="P5" activePane="bottomRight" state="frozen"/>
      <selection pane="topRight" activeCell="B1" sqref="B1"/>
      <selection pane="bottomLeft" activeCell="A5" sqref="A5"/>
      <selection pane="bottomRight" activeCell="A44" sqref="A44"/>
    </sheetView>
  </sheetViews>
  <sheetFormatPr defaultRowHeight="15"/>
  <cols>
    <col min="1" max="1" width="14.5703125" customWidth="1"/>
    <col min="2" max="2" width="6.140625" customWidth="1"/>
    <col min="4" max="4" width="3.42578125" customWidth="1"/>
    <col min="6" max="6" width="3.42578125" customWidth="1"/>
    <col min="8" max="8" width="3.42578125" customWidth="1"/>
    <col min="10" max="10" width="3.42578125" customWidth="1"/>
    <col min="12" max="12" width="3.42578125" customWidth="1"/>
    <col min="14" max="14" width="3.42578125" customWidth="1"/>
    <col min="16" max="16" width="3.42578125" customWidth="1"/>
    <col min="17" max="17" width="9.140625" style="1"/>
    <col min="18" max="18" width="3.42578125" customWidth="1"/>
    <col min="20" max="20" width="3.42578125" customWidth="1"/>
    <col min="22" max="22" width="3.42578125" customWidth="1"/>
    <col min="24" max="24" width="3.42578125" customWidth="1"/>
    <col min="26" max="26" width="3.42578125" customWidth="1"/>
    <col min="28" max="28" width="3.42578125" customWidth="1"/>
    <col min="30" max="30" width="3.42578125" customWidth="1"/>
    <col min="32" max="32" width="3.42578125" customWidth="1"/>
    <col min="34" max="34" width="3.42578125" customWidth="1"/>
    <col min="36" max="36" width="3.42578125" customWidth="1"/>
    <col min="38" max="38" width="3.42578125" customWidth="1"/>
    <col min="40" max="40" width="3.42578125" customWidth="1"/>
    <col min="42" max="42" width="3.42578125" customWidth="1"/>
  </cols>
  <sheetData>
    <row r="1" spans="1:42">
      <c r="A1" s="13" t="s">
        <v>2</v>
      </c>
      <c r="B1" s="14">
        <f>1750*2.5</f>
        <v>4375</v>
      </c>
    </row>
    <row r="2" spans="1:42">
      <c r="A2" s="17" t="s">
        <v>3</v>
      </c>
      <c r="B2" s="18">
        <v>400</v>
      </c>
    </row>
    <row r="3" spans="1:42" ht="24" thickBot="1">
      <c r="A3" s="15" t="s">
        <v>25</v>
      </c>
      <c r="B3" s="16">
        <v>3</v>
      </c>
      <c r="V3" s="10" t="s">
        <v>1</v>
      </c>
    </row>
    <row r="4" spans="1:42" s="2" customFormat="1" ht="23.25">
      <c r="A4" s="11" t="s">
        <v>0</v>
      </c>
      <c r="B4" s="7" t="s">
        <v>4</v>
      </c>
      <c r="C4" s="7"/>
      <c r="D4" s="7" t="s">
        <v>5</v>
      </c>
      <c r="E4" s="7"/>
      <c r="F4" s="7" t="s">
        <v>6</v>
      </c>
      <c r="G4" s="7"/>
      <c r="H4" s="7" t="s">
        <v>7</v>
      </c>
      <c r="I4" s="8"/>
      <c r="J4" s="8" t="s">
        <v>8</v>
      </c>
      <c r="K4" s="8"/>
      <c r="L4" s="8" t="s">
        <v>9</v>
      </c>
      <c r="M4" s="8"/>
      <c r="N4" s="8" t="s">
        <v>10</v>
      </c>
      <c r="O4" s="8"/>
      <c r="P4" s="8" t="s">
        <v>11</v>
      </c>
      <c r="Q4" s="9"/>
      <c r="R4" s="9" t="s">
        <v>12</v>
      </c>
      <c r="S4" s="9"/>
      <c r="T4" s="7" t="s">
        <v>13</v>
      </c>
      <c r="U4" s="7"/>
      <c r="V4" s="7" t="s">
        <v>14</v>
      </c>
      <c r="W4" s="7"/>
      <c r="X4" s="7" t="s">
        <v>15</v>
      </c>
      <c r="Y4" s="7"/>
      <c r="Z4" s="7" t="s">
        <v>16</v>
      </c>
      <c r="AA4" s="7"/>
      <c r="AB4" s="7" t="s">
        <v>17</v>
      </c>
      <c r="AC4" s="7"/>
      <c r="AD4" s="7" t="s">
        <v>18</v>
      </c>
      <c r="AE4" s="7"/>
      <c r="AF4" s="7" t="s">
        <v>19</v>
      </c>
      <c r="AG4" s="7"/>
      <c r="AH4" s="7" t="s">
        <v>20</v>
      </c>
      <c r="AI4" s="7"/>
      <c r="AJ4" s="7" t="s">
        <v>21</v>
      </c>
      <c r="AK4" s="7"/>
      <c r="AL4" s="7" t="s">
        <v>22</v>
      </c>
      <c r="AM4" s="7"/>
      <c r="AN4" s="7" t="s">
        <v>23</v>
      </c>
      <c r="AO4" s="7"/>
      <c r="AP4" s="7" t="s">
        <v>24</v>
      </c>
    </row>
    <row r="5" spans="1:42" s="5" customFormat="1">
      <c r="A5" s="5">
        <v>20</v>
      </c>
      <c r="C5" s="5">
        <f>-$B$1-(-$B$1-C$25)/(1+$B$3)</f>
        <v>-4231.25</v>
      </c>
      <c r="E5" s="5">
        <f>-$B$1-(-$B$1-E$25)/(1+$B$3)</f>
        <v>-4131.25</v>
      </c>
      <c r="G5" s="5">
        <f>-$B$1-(-$B$1-G$25)/(1+$B$3)</f>
        <v>-4031.25</v>
      </c>
      <c r="H5" s="6"/>
      <c r="I5" s="5">
        <f>-$B$1-(-$B$1-I$25)/(1+$B$3)</f>
        <v>-3931.25</v>
      </c>
      <c r="J5" s="6"/>
      <c r="K5" s="5">
        <f>-$B$1-(-$B$1-K$25)/(1+$B$3)</f>
        <v>-3831.25</v>
      </c>
      <c r="M5" s="5">
        <f>-$B$1-(-$B$1-M$25)/(1+$B$3)</f>
        <v>-3731.25</v>
      </c>
      <c r="O5" s="5">
        <f>-$B$1-(-$B$1-O$25)/(1+$B$3)</f>
        <v>-3631.25</v>
      </c>
      <c r="Q5" s="5">
        <f>-$B$1-(-$B$1-Q$25)/(1+$B$3)</f>
        <v>-3531.25</v>
      </c>
      <c r="S5" s="5">
        <f>-$B$1-(-$B$1-S$25)/(1+$B$3)</f>
        <v>-3431.25</v>
      </c>
      <c r="U5" s="5">
        <f>-$B$1-(-$B$1-U$25)/(1+$B$3)</f>
        <v>-3331.25</v>
      </c>
      <c r="W5" s="5">
        <f>-$B$1-(-$B$1-W$25)/(1+$B$3)</f>
        <v>-3231.25</v>
      </c>
      <c r="Y5" s="5">
        <f>-$B$1-(-$B$1-Y$25)/(1+$B$3)</f>
        <v>-3131.25</v>
      </c>
      <c r="AA5" s="5">
        <f>-$B$1-(-$B$1-AA$25)/(1+$B$3)</f>
        <v>-3031.25</v>
      </c>
      <c r="AC5" s="5">
        <f>-$B$1-(-$B$1-AC$25)/(1+$B$3)</f>
        <v>-2931.25</v>
      </c>
      <c r="AE5" s="5">
        <f>-$B$1-(-$B$1-AE$25)/(1+$B$3)</f>
        <v>-2831.25</v>
      </c>
      <c r="AG5" s="5">
        <f>-$B$1-(-$B$1-AG$25)/(1+$B$3)</f>
        <v>-2731.25</v>
      </c>
      <c r="AI5" s="5">
        <f>-$B$1-(-$B$1-AI$25)/(1+$B$3)</f>
        <v>-2631.25</v>
      </c>
      <c r="AK5" s="5">
        <f>-$B$1-(-$B$1-AK$25)/(1+$B$3)</f>
        <v>-2531.25</v>
      </c>
      <c r="AM5" s="5">
        <f>-$B$1-(-$B$1-AM$25)/(1+$B$3)</f>
        <v>-2431.25</v>
      </c>
      <c r="AO5" s="5">
        <f>-$B$1-(-$B$1-AO$25)/(1+$B$3)</f>
        <v>-2331.25</v>
      </c>
    </row>
    <row r="6" spans="1:42" s="3" customFormat="1">
      <c r="A6" s="3">
        <v>19</v>
      </c>
      <c r="C6" s="3">
        <f t="shared" ref="C6:C23" si="0">(-(C$5-C$25)*(C$45-C$25)*EXP(LN(-(C$5-C$25)/(C$45-C$25))/20*$A6)+C$5*C$45-C$25^2)/(C$5-2*C$25+C$45)</f>
        <v>-4226.6190537720558</v>
      </c>
      <c r="E6" s="3">
        <f t="shared" ref="E6:E23" si="1">(-(E$5-E$25)*(E$45-E$25)*EXP(LN(-(E$5-E$25)/(E$45-E$25))/20*$A6)+E$5*E$45-E$25^2)/(E$5-2*E$25+E$45)</f>
        <v>-4119.7804942434132</v>
      </c>
      <c r="G6" s="3">
        <f t="shared" ref="G6:G23" si="2">(-(G$5-G$25)*(G$45-G$25)*EXP(LN(-(G$5-G$25)/(G$45-G$25))/20*$A6)+G$5*G$45-G$25^2)/(G$5-2*G$25+G$45)</f>
        <v>-4010.5454265577678</v>
      </c>
      <c r="H6" s="4"/>
      <c r="I6" s="3">
        <f t="shared" ref="I6:I23" si="3">(-(I$5-I$25)*(I$45-I$25)*EXP(LN(-(I$5-I$25)/(I$45-I$25))/20*$A6)+I$5*I$45-I$25^2)/(I$5-2*I$25+I$45)</f>
        <v>-3899.0672659926049</v>
      </c>
      <c r="J6" s="4"/>
      <c r="K6" s="3">
        <f t="shared" ref="K6:K23" si="4">(-(K$5-K$25)*(K$45-K$25)*EXP(LN(-(K$5-K$25)/(K$45-K$25))/20*$A6)+K$5*K$45-K$25^2)/(K$5-2*K$25+K$45)</f>
        <v>-3785.3920045554796</v>
      </c>
      <c r="M6" s="3">
        <f t="shared" ref="M6:M23" si="5">(-(M$5-M$25)*(M$45-M$25)*EXP(LN(-(M$5-M$25)/(M$45-M$25))/20*$A6)+M$5*M$45-M$25^2)/(M$5-2*M$25+M$45)</f>
        <v>-3669.4976800921668</v>
      </c>
      <c r="O6" s="3">
        <f t="shared" ref="O6:O23" si="6">(-(O$5-O$25)*(O$45-O$25)*EXP(LN(-(O$5-O$25)/(O$45-O$25))/20*$A6)+O$5*O$45-O$25^2)/(O$5-2*O$25+O$45)</f>
        <v>-3551.308017126938</v>
      </c>
      <c r="Q6" s="3">
        <f t="shared" ref="Q6:Q23" si="7">(-(Q$5-Q$25)*(Q$45-Q$25)*EXP(LN(-(Q$5-Q$25)/(Q$45-Q$25))/20*$A6)+Q$5*Q$45-Q$25^2)/(Q$5-2*Q$25+Q$45)</f>
        <v>-3430.6950801293306</v>
      </c>
      <c r="S6" s="3">
        <f t="shared" ref="S6:S23" si="8">(-(S$5-S$25)*(S$45-S$25)*EXP(LN(-(S$5-S$25)/(S$45-S$25))/20*$A6)+S$5*S$45-S$25^2)/(S$5-2*S$25+S$45)</f>
        <v>-3307.4750717894754</v>
      </c>
      <c r="U6" s="3">
        <f t="shared" ref="U6:U23" si="9">(-(U$5-U$25)*(U$45-U$25)*EXP(LN(-(U$5-U$25)/(U$45-U$25))/20*$A6)+U$5*U$45-U$25^2)/(U$5-2*U$25+U$45)</f>
        <v>-3181.3979400343324</v>
      </c>
      <c r="W6" s="3">
        <f t="shared" ref="W6:W23" si="10">(-(W$5-W$25)*(W$45-W$25)*EXP(LN(-(W$5-W$25)/(W$45-W$25))/20*$A6)+W$5*W$45-W$25^2)/(W$5-2*W$25+W$45)</f>
        <v>-3052.1295285453152</v>
      </c>
      <c r="Y6" s="3">
        <f t="shared" ref="Y6:Y23" si="11">(-(Y$5-Y$25)*(Y$45-Y$25)*EXP(LN(-(Y$5-Y$25)/(Y$45-Y$25))/20*$A6)+Y$5*Y$45-Y$25^2)/(Y$5-2*Y$25+Y$45)</f>
        <v>-2919.2230164070738</v>
      </c>
      <c r="AA6" s="3">
        <f t="shared" ref="AA6:AA23" si="12">(-(AA$5-AA$25)*(AA$45-AA$25)*EXP(LN(-(AA$5-AA$25)/(AA$45-AA$25))/20*$A6)+AA$5*AA$45-AA$25^2)/(AA$5-2*AA$25+AA$45)</f>
        <v>-2782.0732755395597</v>
      </c>
      <c r="AC6" s="3">
        <f t="shared" ref="AC6:AC23" si="13">(-(AC$5-AC$25)*(AC$45-AC$25)*EXP(LN(-(AC$5-AC$25)/(AC$45-AC$25))/20*$A6)+AC$5*AC$45-AC$25^2)/(AC$5-2*AC$25+AC$45)</f>
        <v>-2639.8418442755901</v>
      </c>
      <c r="AE6" s="3">
        <f t="shared" ref="AE6:AE23" si="14">(-(AE$5-AE$25)*(AE$45-AE$25)*EXP(LN(-(AE$5-AE$25)/(AE$45-AE$25))/20*$A6)+AE$5*AE$45-AE$25^2)/(AE$5-2*AE$25+AE$45)</f>
        <v>-2491.3276281216754</v>
      </c>
      <c r="AG6" s="3">
        <f t="shared" ref="AG6:AG23" si="15">(-(AG$5-AG$25)*(AG$45-AG$25)*EXP(LN(-(AG$5-AG$25)/(AG$45-AG$25))/20*$A6)+AG$5*AG$45-AG$25^2)/(AG$5-2*AG$25+AG$45)</f>
        <v>-2334.7289625613676</v>
      </c>
      <c r="AI6" s="3">
        <f t="shared" ref="AI6:AI23" si="16">(-(AI$5-AI$25)*(AI$45-AI$25)*EXP(LN(-(AI$5-AI$25)/(AI$45-AI$25))/20*$A6)+AI$5*AI$45-AI$25^2)/(AI$5-2*AI$25+AI$45)</f>
        <v>-2167.1651916651008</v>
      </c>
      <c r="AK6" s="3">
        <f t="shared" ref="AK6:AK23" si="17">(-(AK$5-AK$25)*(AK$45-AK$25)*EXP(LN(-(AK$5-AK$25)/(AK$45-AK$25))/20*$A6)+AK$5*AK$45-AK$25^2)/(AK$5-2*AK$25+AK$45)</f>
        <v>-1983.5887993500216</v>
      </c>
      <c r="AM6" s="3">
        <f t="shared" ref="AM6:AM23" si="18">(-(AM$5-AM$25)*(AM$45-AM$25)*EXP(LN(-(AM$5-AM$25)/(AM$45-AM$25))/20*$A6)+AM$5*AM$45-AM$25^2)/(AM$5-2*AM$25+AM$45)</f>
        <v>-1773.8170320869419</v>
      </c>
      <c r="AO6" s="3">
        <f t="shared" ref="AO6:AO23" si="19">(-(AO$5-AO$25)*(AO$45-AO$25)*EXP(LN(-(AO$5-AO$25)/(AO$45-AO$25))/20*$A6)+AO$5*AO$45-AO$25^2)/(AO$5-2*AO$25+AO$45)</f>
        <v>-1511.5242539392809</v>
      </c>
    </row>
    <row r="7" spans="1:42" s="5" customFormat="1">
      <c r="A7" s="5">
        <v>18</v>
      </c>
      <c r="C7" s="5">
        <f t="shared" si="0"/>
        <v>-4221.3308189198706</v>
      </c>
      <c r="E7" s="5">
        <f t="shared" si="1"/>
        <v>-4107.0563233649073</v>
      </c>
      <c r="G7" s="5">
        <f t="shared" si="2"/>
        <v>-3988.0269371399199</v>
      </c>
      <c r="H7" s="6"/>
      <c r="I7" s="5">
        <f t="shared" si="3"/>
        <v>-3864.605285797722</v>
      </c>
      <c r="J7" s="6"/>
      <c r="K7" s="5">
        <f t="shared" si="4"/>
        <v>-3736.926036511642</v>
      </c>
      <c r="M7" s="5">
        <f t="shared" si="5"/>
        <v>-3604.9848247495611</v>
      </c>
      <c r="O7" s="5">
        <f t="shared" si="6"/>
        <v>-3468.6703274155607</v>
      </c>
      <c r="Q7" s="5">
        <f t="shared" si="7"/>
        <v>-3327.7729990981588</v>
      </c>
      <c r="S7" s="5">
        <f t="shared" si="8"/>
        <v>-3181.9800525257074</v>
      </c>
      <c r="U7" s="5">
        <f t="shared" si="9"/>
        <v>-3030.8587939046697</v>
      </c>
      <c r="W7" s="5">
        <f t="shared" si="10"/>
        <v>-2873.8265932650179</v>
      </c>
      <c r="Y7" s="5">
        <f t="shared" si="11"/>
        <v>-2710.1021698039958</v>
      </c>
      <c r="AA7" s="5">
        <f t="shared" si="12"/>
        <v>-2538.6275026721546</v>
      </c>
      <c r="AC7" s="5">
        <f t="shared" si="13"/>
        <v>-2357.9396532129567</v>
      </c>
      <c r="AE7" s="5">
        <f t="shared" si="14"/>
        <v>-2165.9506944766931</v>
      </c>
      <c r="AG7" s="5">
        <f t="shared" si="15"/>
        <v>-1959.5448764399462</v>
      </c>
      <c r="AI7" s="5">
        <f t="shared" si="16"/>
        <v>-1733.7740209008514</v>
      </c>
      <c r="AK7" s="5">
        <f t="shared" si="17"/>
        <v>-1480.0429646400205</v>
      </c>
      <c r="AM7" s="5">
        <f t="shared" si="18"/>
        <v>-1181.2101516821176</v>
      </c>
      <c r="AO7" s="5">
        <f t="shared" si="19"/>
        <v>-793.68437772812808</v>
      </c>
    </row>
    <row r="8" spans="1:42" s="3" customFormat="1">
      <c r="A8" s="3">
        <v>17</v>
      </c>
      <c r="C8" s="3">
        <f t="shared" si="0"/>
        <v>-4215.2920038537122</v>
      </c>
      <c r="E8" s="3">
        <f t="shared" si="1"/>
        <v>-4092.9402378088735</v>
      </c>
      <c r="G8" s="3">
        <f t="shared" si="2"/>
        <v>-3963.5356155931836</v>
      </c>
      <c r="H8" s="4"/>
      <c r="I8" s="3">
        <f t="shared" si="3"/>
        <v>-3827.702638599394</v>
      </c>
      <c r="J8" s="4"/>
      <c r="K8" s="3">
        <f t="shared" si="4"/>
        <v>-3685.70377885173</v>
      </c>
      <c r="M8" s="3">
        <f t="shared" si="5"/>
        <v>-3537.5880287965042</v>
      </c>
      <c r="O8" s="3">
        <f t="shared" si="6"/>
        <v>-3383.2460295009419</v>
      </c>
      <c r="Q8" s="3">
        <f t="shared" si="7"/>
        <v>-3222.4280316175855</v>
      </c>
      <c r="S8" s="3">
        <f t="shared" si="8"/>
        <v>-3054.7410382301255</v>
      </c>
      <c r="U8" s="3">
        <f t="shared" si="9"/>
        <v>-2879.629411254612</v>
      </c>
      <c r="W8" s="3">
        <f t="shared" si="10"/>
        <v>-2696.3374627855296</v>
      </c>
      <c r="Y8" s="3">
        <f t="shared" si="11"/>
        <v>-2503.8476273729839</v>
      </c>
      <c r="AA8" s="3">
        <f t="shared" si="12"/>
        <v>-2300.7808721116953</v>
      </c>
      <c r="AC8" s="3">
        <f t="shared" si="13"/>
        <v>-2085.2333347217545</v>
      </c>
      <c r="AE8" s="3">
        <f t="shared" si="14"/>
        <v>-1854.4967929191143</v>
      </c>
      <c r="AG8" s="3">
        <f t="shared" si="15"/>
        <v>-1604.5495919828095</v>
      </c>
      <c r="AI8" s="3">
        <f t="shared" si="16"/>
        <v>-1329.0464721359599</v>
      </c>
      <c r="AK8" s="3">
        <f t="shared" si="17"/>
        <v>-1017.0589019515126</v>
      </c>
      <c r="AM8" s="3">
        <f t="shared" si="18"/>
        <v>-647.03719133008781</v>
      </c>
      <c r="AO8" s="3">
        <f t="shared" si="19"/>
        <v>-165.06670851968556</v>
      </c>
    </row>
    <row r="9" spans="1:42" s="5" customFormat="1">
      <c r="A9" s="5">
        <v>16</v>
      </c>
      <c r="C9" s="5">
        <f t="shared" si="0"/>
        <v>-4208.3960757373252</v>
      </c>
      <c r="E9" s="5">
        <f t="shared" si="1"/>
        <v>-4077.2799741006993</v>
      </c>
      <c r="G9" s="5">
        <f t="shared" si="2"/>
        <v>-3936.8986232099282</v>
      </c>
      <c r="H9" s="6"/>
      <c r="I9" s="5">
        <f t="shared" si="3"/>
        <v>-3788.1864714336298</v>
      </c>
      <c r="J9" s="6"/>
      <c r="K9" s="5">
        <f t="shared" si="4"/>
        <v>-3631.5684796783949</v>
      </c>
      <c r="M9" s="5">
        <f t="shared" si="5"/>
        <v>-3467.1783704328332</v>
      </c>
      <c r="O9" s="5">
        <f t="shared" si="6"/>
        <v>-3294.9411567522916</v>
      </c>
      <c r="Q9" s="5">
        <f t="shared" si="7"/>
        <v>-3114.6031405709132</v>
      </c>
      <c r="S9" s="5">
        <f t="shared" si="8"/>
        <v>-2925.733792732331</v>
      </c>
      <c r="U9" s="5">
        <f t="shared" si="9"/>
        <v>-2727.7066272830775</v>
      </c>
      <c r="W9" s="5">
        <f t="shared" si="10"/>
        <v>-2519.6584227638755</v>
      </c>
      <c r="Y9" s="5">
        <f t="shared" si="11"/>
        <v>-2300.4201022627162</v>
      </c>
      <c r="AA9" s="5">
        <f t="shared" si="12"/>
        <v>-2068.4046061258578</v>
      </c>
      <c r="AC9" s="5">
        <f t="shared" si="13"/>
        <v>-1821.4229121610415</v>
      </c>
      <c r="AE9" s="5">
        <f t="shared" si="14"/>
        <v>-1556.370150354833</v>
      </c>
      <c r="AG9" s="5">
        <f t="shared" si="15"/>
        <v>-1268.6567419166186</v>
      </c>
      <c r="AI9" s="5">
        <f t="shared" si="16"/>
        <v>-951.0867909537609</v>
      </c>
      <c r="AK9" s="5">
        <f t="shared" si="17"/>
        <v>-591.36926750740076</v>
      </c>
      <c r="AM9" s="5">
        <f t="shared" si="18"/>
        <v>-165.53628236945062</v>
      </c>
      <c r="AO9" s="5">
        <f t="shared" si="19"/>
        <v>385.41841655689569</v>
      </c>
    </row>
    <row r="10" spans="1:42" s="3" customFormat="1">
      <c r="A10" s="3">
        <v>15</v>
      </c>
      <c r="C10" s="3">
        <f t="shared" si="0"/>
        <v>-4200.5213811051144</v>
      </c>
      <c r="E10" s="3">
        <f t="shared" si="1"/>
        <v>-4059.9066124533747</v>
      </c>
      <c r="G10" s="3">
        <f t="shared" si="2"/>
        <v>-3907.927978981048</v>
      </c>
      <c r="H10" s="4"/>
      <c r="I10" s="3">
        <f t="shared" si="3"/>
        <v>-3745.8716895406014</v>
      </c>
      <c r="J10" s="4"/>
      <c r="K10" s="3">
        <f t="shared" si="4"/>
        <v>-3574.3544725168163</v>
      </c>
      <c r="M10" s="3">
        <f t="shared" si="5"/>
        <v>-3393.6211646223055</v>
      </c>
      <c r="O10" s="3">
        <f t="shared" si="6"/>
        <v>-3203.6585739097723</v>
      </c>
      <c r="Q10" s="3">
        <f t="shared" si="7"/>
        <v>-3004.239946131931</v>
      </c>
      <c r="S10" s="3">
        <f t="shared" si="8"/>
        <v>-2794.9337430536539</v>
      </c>
      <c r="U10" s="3">
        <f t="shared" si="9"/>
        <v>-2575.0872626780406</v>
      </c>
      <c r="W10" s="3">
        <f t="shared" si="10"/>
        <v>-2343.7857758099958</v>
      </c>
      <c r="Y10" s="3">
        <f t="shared" si="11"/>
        <v>-2099.7808461051063</v>
      </c>
      <c r="AA10" s="3">
        <f t="shared" si="12"/>
        <v>-1841.3728888117262</v>
      </c>
      <c r="AC10" s="3">
        <f t="shared" si="13"/>
        <v>-1566.2181943653018</v>
      </c>
      <c r="AE10" s="3">
        <f t="shared" si="14"/>
        <v>-1271.0004871007732</v>
      </c>
      <c r="AG10" s="3">
        <f t="shared" si="15"/>
        <v>-950.83841681373724</v>
      </c>
      <c r="AI10" s="3">
        <f t="shared" si="16"/>
        <v>-598.12460432896148</v>
      </c>
      <c r="AK10" s="3">
        <f t="shared" si="17"/>
        <v>-199.96990956647943</v>
      </c>
      <c r="AM10" s="3">
        <f t="shared" si="18"/>
        <v>268.486295593183</v>
      </c>
      <c r="AO10" s="3">
        <f t="shared" si="19"/>
        <v>867.48229699500359</v>
      </c>
    </row>
    <row r="11" spans="1:42" s="5" customFormat="1">
      <c r="A11" s="5">
        <v>14</v>
      </c>
      <c r="C11" s="5">
        <f t="shared" si="0"/>
        <v>-4191.5289997310674</v>
      </c>
      <c r="E11" s="5">
        <f t="shared" si="1"/>
        <v>-4040.6327547104056</v>
      </c>
      <c r="G11" s="5">
        <f t="shared" si="2"/>
        <v>-3876.41923298749</v>
      </c>
      <c r="H11" s="6"/>
      <c r="I11" s="5">
        <f t="shared" si="3"/>
        <v>-3700.5600893759515</v>
      </c>
      <c r="J11" s="6"/>
      <c r="K11" s="5">
        <f t="shared" si="4"/>
        <v>-3513.8866693371569</v>
      </c>
      <c r="M11" s="5">
        <f t="shared" si="5"/>
        <v>-3316.7757054566673</v>
      </c>
      <c r="O11" s="5">
        <f t="shared" si="6"/>
        <v>-3109.2978702358196</v>
      </c>
      <c r="Q11" s="5">
        <f t="shared" si="7"/>
        <v>-2891.2786941562213</v>
      </c>
      <c r="S11" s="5">
        <f t="shared" si="8"/>
        <v>-2662.3159747265486</v>
      </c>
      <c r="U11" s="5">
        <f t="shared" si="9"/>
        <v>-2421.7681235500486</v>
      </c>
      <c r="W11" s="5">
        <f t="shared" si="10"/>
        <v>-2168.7158414093033</v>
      </c>
      <c r="Y11" s="5">
        <f t="shared" si="11"/>
        <v>-1901.8916416345724</v>
      </c>
      <c r="AA11" s="5">
        <f t="shared" si="12"/>
        <v>-1619.5627979750609</v>
      </c>
      <c r="AC11" s="5">
        <f t="shared" si="13"/>
        <v>-1319.338456434501</v>
      </c>
      <c r="AE11" s="5">
        <f t="shared" si="14"/>
        <v>-997.84192600981919</v>
      </c>
      <c r="AG11" s="5">
        <f t="shared" si="15"/>
        <v>-650.12201945280378</v>
      </c>
      <c r="AI11" s="5">
        <f t="shared" si="16"/>
        <v>-268.50662815413415</v>
      </c>
      <c r="AK11" s="5">
        <f t="shared" si="17"/>
        <v>159.90133229876972</v>
      </c>
      <c r="AM11" s="5">
        <f t="shared" si="18"/>
        <v>659.71213686512669</v>
      </c>
      <c r="AO11" s="5">
        <f t="shared" si="19"/>
        <v>1289.6291893215084</v>
      </c>
    </row>
    <row r="12" spans="1:42" s="3" customFormat="1">
      <c r="A12" s="3">
        <v>13</v>
      </c>
      <c r="C12" s="3">
        <f t="shared" si="0"/>
        <v>-4181.260293888743</v>
      </c>
      <c r="E12" s="3">
        <f t="shared" si="1"/>
        <v>-4019.2505029713802</v>
      </c>
      <c r="G12" s="3">
        <f t="shared" si="2"/>
        <v>-3842.1500235683602</v>
      </c>
      <c r="H12" s="4"/>
      <c r="I12" s="3">
        <f t="shared" si="3"/>
        <v>-3652.0394302202121</v>
      </c>
      <c r="J12" s="4"/>
      <c r="K12" s="3">
        <f t="shared" si="4"/>
        <v>-3449.9800247448966</v>
      </c>
      <c r="M12" s="3">
        <f t="shared" si="5"/>
        <v>-3236.4949970025032</v>
      </c>
      <c r="O12" s="3">
        <f t="shared" si="6"/>
        <v>-3011.7552490634484</v>
      </c>
      <c r="Q12" s="3">
        <f t="shared" si="7"/>
        <v>-2775.658223828365</v>
      </c>
      <c r="S12" s="3">
        <f t="shared" si="8"/>
        <v>-2527.8552270489495</v>
      </c>
      <c r="U12" s="3">
        <f t="shared" si="9"/>
        <v>-2267.7460013653463</v>
      </c>
      <c r="W12" s="3">
        <f t="shared" si="10"/>
        <v>-1994.4449558457422</v>
      </c>
      <c r="Y12" s="3">
        <f t="shared" si="11"/>
        <v>-1706.7147954085344</v>
      </c>
      <c r="AA12" s="3">
        <f t="shared" si="12"/>
        <v>-1402.8542385763142</v>
      </c>
      <c r="AC12" s="3">
        <f t="shared" si="13"/>
        <v>-1080.5121309370077</v>
      </c>
      <c r="AE12" s="3">
        <f t="shared" si="14"/>
        <v>-736.37194827483074</v>
      </c>
      <c r="AG12" s="3">
        <f t="shared" si="15"/>
        <v>-365.58728844739045</v>
      </c>
      <c r="AI12" s="3">
        <f t="shared" si="16"/>
        <v>39.311076786258283</v>
      </c>
      <c r="AK12" s="3">
        <f t="shared" si="17"/>
        <v>490.78412015756714</v>
      </c>
      <c r="AM12" s="3">
        <f t="shared" si="18"/>
        <v>1012.361207789996</v>
      </c>
      <c r="AO12" s="3">
        <f t="shared" si="19"/>
        <v>1659.30633364306</v>
      </c>
    </row>
    <row r="13" spans="1:42" s="5" customFormat="1">
      <c r="A13" s="5">
        <v>12</v>
      </c>
      <c r="C13" s="5">
        <f t="shared" si="0"/>
        <v>-4169.5341097679802</v>
      </c>
      <c r="E13" s="5">
        <f t="shared" si="1"/>
        <v>-3995.5292170965877</v>
      </c>
      <c r="G13" s="5">
        <f t="shared" si="2"/>
        <v>-3804.87850808335</v>
      </c>
      <c r="H13" s="6"/>
      <c r="I13" s="5">
        <f t="shared" si="3"/>
        <v>-3600.082440037726</v>
      </c>
      <c r="J13" s="6"/>
      <c r="K13" s="5">
        <f t="shared" si="4"/>
        <v>-3382.4389696993367</v>
      </c>
      <c r="M13" s="5">
        <f t="shared" si="5"/>
        <v>-3152.6254721160603</v>
      </c>
      <c r="O13" s="5">
        <f t="shared" si="6"/>
        <v>-2910.9234136200348</v>
      </c>
      <c r="Q13" s="5">
        <f t="shared" si="7"/>
        <v>-2657.3159345475297</v>
      </c>
      <c r="S13" s="5">
        <f t="shared" si="8"/>
        <v>-2391.5258882726835</v>
      </c>
      <c r="U13" s="5">
        <f t="shared" si="9"/>
        <v>-2113.0176728787337</v>
      </c>
      <c r="W13" s="5">
        <f t="shared" si="10"/>
        <v>-1820.9694721250546</v>
      </c>
      <c r="Y13" s="5">
        <f t="shared" si="11"/>
        <v>-1514.2131306276492</v>
      </c>
      <c r="AA13" s="5">
        <f t="shared" si="12"/>
        <v>-1191.1298777073448</v>
      </c>
      <c r="AC13" s="5">
        <f t="shared" si="13"/>
        <v>-849.47650918573322</v>
      </c>
      <c r="AE13" s="5">
        <f t="shared" si="14"/>
        <v>-486.09039391428092</v>
      </c>
      <c r="AG13" s="5">
        <f t="shared" si="15"/>
        <v>-96.363482034366129</v>
      </c>
      <c r="AI13" s="5">
        <f t="shared" si="16"/>
        <v>326.77033666750845</v>
      </c>
      <c r="AK13" s="5">
        <f t="shared" si="17"/>
        <v>795.01354047397695</v>
      </c>
      <c r="AM13" s="5">
        <f t="shared" si="18"/>
        <v>1330.2373655096744</v>
      </c>
      <c r="AO13" s="5">
        <f t="shared" si="19"/>
        <v>1983.0353329981904</v>
      </c>
    </row>
    <row r="14" spans="1:42" s="3" customFormat="1">
      <c r="A14" s="3">
        <v>11</v>
      </c>
      <c r="C14" s="3">
        <f t="shared" si="0"/>
        <v>-4156.1435816775484</v>
      </c>
      <c r="E14" s="3">
        <f t="shared" si="1"/>
        <v>-3969.2130269019599</v>
      </c>
      <c r="G14" s="3">
        <f t="shared" si="2"/>
        <v>-3764.3416561951399</v>
      </c>
      <c r="H14" s="4"/>
      <c r="I14" s="3">
        <f t="shared" si="3"/>
        <v>-3544.4457509284925</v>
      </c>
      <c r="J14" s="4"/>
      <c r="K14" s="3">
        <f t="shared" si="4"/>
        <v>-3311.0568130273236</v>
      </c>
      <c r="M14" s="3">
        <f t="shared" si="5"/>
        <v>-3065.0066986881516</v>
      </c>
      <c r="O14" s="3">
        <f t="shared" si="6"/>
        <v>-2806.6914490009876</v>
      </c>
      <c r="Q14" s="3">
        <f t="shared" si="7"/>
        <v>-2536.1877520335156</v>
      </c>
      <c r="S14" s="3">
        <f t="shared" si="8"/>
        <v>-2253.3019907249904</v>
      </c>
      <c r="U14" s="3">
        <f t="shared" si="9"/>
        <v>-1957.5799000661323</v>
      </c>
      <c r="W14" s="3">
        <f t="shared" si="10"/>
        <v>-1648.2857598985049</v>
      </c>
      <c r="Y14" s="3">
        <f t="shared" si="11"/>
        <v>-1324.3499800544771</v>
      </c>
      <c r="AA14" s="3">
        <f t="shared" si="12"/>
        <v>-984.27508106366167</v>
      </c>
      <c r="AC14" s="3">
        <f t="shared" si="13"/>
        <v>-625.97745225886592</v>
      </c>
      <c r="AE14" s="3">
        <f t="shared" si="14"/>
        <v>-246.51850502758529</v>
      </c>
      <c r="AG14" s="3">
        <f t="shared" si="15"/>
        <v>158.373286596312</v>
      </c>
      <c r="AI14" s="3">
        <f t="shared" si="16"/>
        <v>595.21761817614333</v>
      </c>
      <c r="AK14" s="3">
        <f t="shared" si="17"/>
        <v>1074.7365831411439</v>
      </c>
      <c r="AM14" s="3">
        <f t="shared" si="18"/>
        <v>1616.7693883549944</v>
      </c>
      <c r="AO14" s="3">
        <f t="shared" si="19"/>
        <v>2266.5272032240555</v>
      </c>
    </row>
    <row r="15" spans="1:42" s="5" customFormat="1">
      <c r="A15" s="5">
        <v>10</v>
      </c>
      <c r="C15" s="5">
        <f t="shared" si="0"/>
        <v>-4140.8524826555595</v>
      </c>
      <c r="E15" s="5">
        <f t="shared" si="1"/>
        <v>-3940.018072209567</v>
      </c>
      <c r="G15" s="5">
        <f t="shared" si="2"/>
        <v>-3720.2533936272384</v>
      </c>
      <c r="H15" s="6"/>
      <c r="I15" s="5">
        <f t="shared" si="3"/>
        <v>-3484.8687591865628</v>
      </c>
      <c r="J15" s="6"/>
      <c r="K15" s="5">
        <f t="shared" si="4"/>
        <v>-3235.6151089006912</v>
      </c>
      <c r="M15" s="5">
        <f t="shared" si="5"/>
        <v>-2973.4710727572087</v>
      </c>
      <c r="O15" s="5">
        <f t="shared" si="6"/>
        <v>-2698.9447001634821</v>
      </c>
      <c r="Q15" s="5">
        <f t="shared" si="7"/>
        <v>-2412.2080936348966</v>
      </c>
      <c r="S15" s="5">
        <f t="shared" si="8"/>
        <v>-2113.1572058622851</v>
      </c>
      <c r="U15" s="5">
        <f t="shared" si="9"/>
        <v>-1801.4294300568104</v>
      </c>
      <c r="W15" s="5">
        <f t="shared" si="10"/>
        <v>-1476.390205386846</v>
      </c>
      <c r="Y15" s="5">
        <f t="shared" si="11"/>
        <v>-1137.0891790291751</v>
      </c>
      <c r="AA15" s="5">
        <f t="shared" si="12"/>
        <v>-782.1778508777569</v>
      </c>
      <c r="AC15" s="5">
        <f t="shared" si="13"/>
        <v>-409.76911144735823</v>
      </c>
      <c r="AE15" s="5">
        <f t="shared" si="14"/>
        <v>-17.198009989994958</v>
      </c>
      <c r="AG15" s="5">
        <f t="shared" si="15"/>
        <v>399.40257058484764</v>
      </c>
      <c r="AI15" s="5">
        <f t="shared" si="16"/>
        <v>845.91033539508544</v>
      </c>
      <c r="AK15" s="5">
        <f t="shared" si="17"/>
        <v>1331.9272930915508</v>
      </c>
      <c r="AM15" s="5">
        <f t="shared" si="18"/>
        <v>1875.0479604403915</v>
      </c>
      <c r="AO15" s="5">
        <f t="shared" si="19"/>
        <v>2514.783122972523</v>
      </c>
    </row>
    <row r="16" spans="1:42" s="3" customFormat="1">
      <c r="A16" s="3">
        <v>9</v>
      </c>
      <c r="C16" s="3">
        <f t="shared" si="0"/>
        <v>-4123.3910571075021</v>
      </c>
      <c r="E16" s="3">
        <f t="shared" si="1"/>
        <v>-3907.6294409834236</v>
      </c>
      <c r="G16" s="3">
        <f t="shared" si="2"/>
        <v>-3672.3025832975013</v>
      </c>
      <c r="H16" s="4"/>
      <c r="I16" s="3">
        <f t="shared" si="3"/>
        <v>-3421.0724046254704</v>
      </c>
      <c r="J16" s="4"/>
      <c r="K16" s="3">
        <f t="shared" si="4"/>
        <v>-3155.8829883417452</v>
      </c>
      <c r="M16" s="3">
        <f t="shared" si="5"/>
        <v>-2877.8434979034764</v>
      </c>
      <c r="O16" s="3">
        <f t="shared" si="6"/>
        <v>-2587.5646458060387</v>
      </c>
      <c r="Q16" s="3">
        <f t="shared" si="7"/>
        <v>-2285.3098328204919</v>
      </c>
      <c r="S16" s="3">
        <f t="shared" si="8"/>
        <v>-1971.0648392551475</v>
      </c>
      <c r="U16" s="3">
        <f t="shared" si="9"/>
        <v>-1644.5629950653017</v>
      </c>
      <c r="W16" s="3">
        <f t="shared" si="10"/>
        <v>-1305.2792113047776</v>
      </c>
      <c r="Y16" s="3">
        <f t="shared" si="11"/>
        <v>-952.39505858097436</v>
      </c>
      <c r="AA16" s="3">
        <f t="shared" si="12"/>
        <v>-584.72876527995618</v>
      </c>
      <c r="AC16" s="3">
        <f t="shared" si="13"/>
        <v>-200.61365782161198</v>
      </c>
      <c r="AE16" s="3">
        <f t="shared" si="14"/>
        <v>202.30975316479044</v>
      </c>
      <c r="AG16" s="3">
        <f t="shared" si="15"/>
        <v>627.46197501363463</v>
      </c>
      <c r="AI16" s="3">
        <f t="shared" si="16"/>
        <v>1080.0227395640763</v>
      </c>
      <c r="AK16" s="3">
        <f t="shared" si="17"/>
        <v>1568.4007014102956</v>
      </c>
      <c r="AM16" s="3">
        <f t="shared" si="18"/>
        <v>2107.8590093976763</v>
      </c>
      <c r="AO16" s="3">
        <f t="shared" si="19"/>
        <v>2732.1826612416617</v>
      </c>
    </row>
    <row r="17" spans="1:41" s="5" customFormat="1">
      <c r="A17" s="5">
        <v>8</v>
      </c>
      <c r="C17" s="5">
        <f t="shared" si="0"/>
        <v>-4103.451261954001</v>
      </c>
      <c r="E17" s="5">
        <f t="shared" si="1"/>
        <v>-3871.6977725237211</v>
      </c>
      <c r="G17" s="5">
        <f t="shared" si="2"/>
        <v>-3620.150829579894</v>
      </c>
      <c r="H17" s="6"/>
      <c r="I17" s="5">
        <f t="shared" si="3"/>
        <v>-3352.7578634530219</v>
      </c>
      <c r="J17" s="6"/>
      <c r="K17" s="5">
        <f t="shared" si="4"/>
        <v>-3071.6164527110654</v>
      </c>
      <c r="M17" s="5">
        <f t="shared" si="5"/>
        <v>-2777.9410503110489</v>
      </c>
      <c r="O17" s="5">
        <f t="shared" si="6"/>
        <v>-2472.428767995229</v>
      </c>
      <c r="Q17" s="5">
        <f t="shared" si="7"/>
        <v>-2155.4242628349239</v>
      </c>
      <c r="S17" s="5">
        <f t="shared" si="8"/>
        <v>-1826.9978255036433</v>
      </c>
      <c r="U17" s="5">
        <f t="shared" si="9"/>
        <v>-1486.9773123230414</v>
      </c>
      <c r="W17" s="5">
        <f t="shared" si="10"/>
        <v>-1134.9491967855765</v>
      </c>
      <c r="Y17" s="5">
        <f t="shared" si="11"/>
        <v>-770.23243863401524</v>
      </c>
      <c r="AA17" s="5">
        <f t="shared" si="12"/>
        <v>-391.82091905393327</v>
      </c>
      <c r="AC17" s="5">
        <f t="shared" si="13"/>
        <v>1.7189793800669058</v>
      </c>
      <c r="AE17" s="5">
        <f t="shared" si="14"/>
        <v>412.42467585113587</v>
      </c>
      <c r="AG17" s="5">
        <f t="shared" si="15"/>
        <v>843.24941414856949</v>
      </c>
      <c r="AI17" s="5">
        <f t="shared" si="16"/>
        <v>1298.6514193031765</v>
      </c>
      <c r="AK17" s="5">
        <f t="shared" si="17"/>
        <v>1785.8256342652433</v>
      </c>
      <c r="AM17" s="5">
        <f t="shared" si="18"/>
        <v>2317.7137568471485</v>
      </c>
      <c r="AO17" s="5">
        <f t="shared" si="19"/>
        <v>2922.5610388751975</v>
      </c>
    </row>
    <row r="18" spans="1:41" s="3" customFormat="1">
      <c r="A18" s="3">
        <v>7</v>
      </c>
      <c r="C18" s="3">
        <f t="shared" si="0"/>
        <v>-4080.6813323357505</v>
      </c>
      <c r="E18" s="3">
        <f t="shared" si="1"/>
        <v>-3831.8354890797741</v>
      </c>
      <c r="G18" s="3">
        <f t="shared" si="2"/>
        <v>-3563.4300901988686</v>
      </c>
      <c r="H18" s="4"/>
      <c r="I18" s="3">
        <f t="shared" si="3"/>
        <v>-3279.6051485728472</v>
      </c>
      <c r="J18" s="4"/>
      <c r="K18" s="3">
        <f t="shared" si="4"/>
        <v>-2982.557627015502</v>
      </c>
      <c r="M18" s="3">
        <f t="shared" si="5"/>
        <v>-2673.5726288570545</v>
      </c>
      <c r="O18" s="3">
        <f t="shared" si="6"/>
        <v>-2353.4104173960873</v>
      </c>
      <c r="Q18" s="3">
        <f t="shared" si="7"/>
        <v>-2022.4810594985931</v>
      </c>
      <c r="S18" s="3">
        <f t="shared" si="8"/>
        <v>-1680.9287230819671</v>
      </c>
      <c r="U18" s="3">
        <f t="shared" si="9"/>
        <v>-1328.6690840096276</v>
      </c>
      <c r="W18" s="3">
        <f t="shared" si="10"/>
        <v>-965.39659730623782</v>
      </c>
      <c r="Y18" s="3">
        <f t="shared" si="11"/>
        <v>-590.56662130635027</v>
      </c>
      <c r="AA18" s="3">
        <f t="shared" si="12"/>
        <v>-203.34986575482662</v>
      </c>
      <c r="AC18" s="3">
        <f t="shared" si="13"/>
        <v>197.4513658290463</v>
      </c>
      <c r="AE18" s="3">
        <f t="shared" si="14"/>
        <v>613.54868213221505</v>
      </c>
      <c r="AG18" s="3">
        <f t="shared" si="15"/>
        <v>1047.4252472173305</v>
      </c>
      <c r="AI18" s="3">
        <f t="shared" si="16"/>
        <v>1502.8204370625235</v>
      </c>
      <c r="AK18" s="3">
        <f t="shared" si="17"/>
        <v>1985.7364900484772</v>
      </c>
      <c r="AM18" s="3">
        <f t="shared" si="18"/>
        <v>2506.8758057461323</v>
      </c>
      <c r="AO18" s="3">
        <f t="shared" si="19"/>
        <v>3089.276787026914</v>
      </c>
    </row>
    <row r="19" spans="1:41" s="5" customFormat="1">
      <c r="A19" s="5">
        <v>6</v>
      </c>
      <c r="C19" s="5">
        <f t="shared" si="0"/>
        <v>-4054.6795760073232</v>
      </c>
      <c r="E19" s="5">
        <f t="shared" si="1"/>
        <v>-3787.6126152338907</v>
      </c>
      <c r="G19" s="5">
        <f t="shared" si="2"/>
        <v>-3501.7400789031603</v>
      </c>
      <c r="H19" s="6"/>
      <c r="I19" s="5">
        <f t="shared" si="3"/>
        <v>-3201.2716107564743</v>
      </c>
      <c r="J19" s="6"/>
      <c r="K19" s="5">
        <f t="shared" si="4"/>
        <v>-2888.4339707513541</v>
      </c>
      <c r="M19" s="5">
        <f t="shared" si="5"/>
        <v>-2564.5385895586583</v>
      </c>
      <c r="O19" s="5">
        <f t="shared" si="6"/>
        <v>-2230.3786739579846</v>
      </c>
      <c r="Q19" s="5">
        <f t="shared" si="7"/>
        <v>-1886.408243131938</v>
      </c>
      <c r="S19" s="5">
        <f t="shared" si="8"/>
        <v>-1532.8297091114562</v>
      </c>
      <c r="U19" s="5">
        <f t="shared" si="9"/>
        <v>-1169.6349971838606</v>
      </c>
      <c r="W19" s="5">
        <f t="shared" si="10"/>
        <v>-796.61786461281906</v>
      </c>
      <c r="Y19" s="5">
        <f t="shared" si="11"/>
        <v>-413.36338430077461</v>
      </c>
      <c r="AA19" s="5">
        <f t="shared" si="12"/>
        <v>-19.213561158609888</v>
      </c>
      <c r="AC19" s="5">
        <f t="shared" si="13"/>
        <v>386.79880692835542</v>
      </c>
      <c r="AE19" s="5">
        <f t="shared" si="14"/>
        <v>806.06649755142496</v>
      </c>
      <c r="AG19" s="5">
        <f t="shared" si="15"/>
        <v>1240.6142992605996</v>
      </c>
      <c r="AI19" s="5">
        <f t="shared" si="16"/>
        <v>1693.4861258576123</v>
      </c>
      <c r="AK19" s="5">
        <f t="shared" si="17"/>
        <v>2169.5440678419895</v>
      </c>
      <c r="AM19" s="5">
        <f t="shared" si="18"/>
        <v>2677.3855567932333</v>
      </c>
      <c r="AO19" s="5">
        <f t="shared" si="19"/>
        <v>3235.2709961764867</v>
      </c>
    </row>
    <row r="20" spans="1:41" s="3" customFormat="1">
      <c r="A20" s="3">
        <v>5</v>
      </c>
      <c r="C20" s="3">
        <f t="shared" si="0"/>
        <v>-4024.9872869446026</v>
      </c>
      <c r="E20" s="3">
        <f t="shared" si="1"/>
        <v>-3738.552139961846</v>
      </c>
      <c r="G20" s="3">
        <f t="shared" si="2"/>
        <v>-3434.6454405893005</v>
      </c>
      <c r="H20" s="4"/>
      <c r="I20" s="3">
        <f t="shared" si="3"/>
        <v>-3117.3903336653898</v>
      </c>
      <c r="J20" s="4"/>
      <c r="K20" s="3">
        <f t="shared" si="4"/>
        <v>-2788.9574438676996</v>
      </c>
      <c r="M20" s="3">
        <f t="shared" si="5"/>
        <v>-2450.6303636786247</v>
      </c>
      <c r="O20" s="3">
        <f t="shared" si="6"/>
        <v>-2103.1982029027236</v>
      </c>
      <c r="Q20" s="3">
        <f t="shared" si="7"/>
        <v>-1747.1321395833343</v>
      </c>
      <c r="S20" s="3">
        <f t="shared" si="8"/>
        <v>-1382.6725740609504</v>
      </c>
      <c r="U20" s="3">
        <f t="shared" si="9"/>
        <v>-1009.8717237143777</v>
      </c>
      <c r="W20" s="3">
        <f t="shared" si="10"/>
        <v>-628.60946664622054</v>
      </c>
      <c r="Y20" s="3">
        <f t="shared" si="11"/>
        <v>-238.58897438624459</v>
      </c>
      <c r="AA20" s="3">
        <f t="shared" si="12"/>
        <v>160.68769198789076</v>
      </c>
      <c r="AC20" s="3">
        <f t="shared" si="13"/>
        <v>569.96958464838121</v>
      </c>
      <c r="AE20" s="3">
        <f t="shared" si="14"/>
        <v>990.34638506514125</v>
      </c>
      <c r="AG20" s="3">
        <f t="shared" si="15"/>
        <v>1423.4077732404908</v>
      </c>
      <c r="AI20" s="3">
        <f t="shared" si="16"/>
        <v>1871.5415687581376</v>
      </c>
      <c r="AK20" s="3">
        <f t="shared" si="17"/>
        <v>2338.5455236256216</v>
      </c>
      <c r="AM20" s="3">
        <f t="shared" si="18"/>
        <v>2831.0822172564008</v>
      </c>
      <c r="AO20" s="3">
        <f t="shared" si="19"/>
        <v>3363.1192009292395</v>
      </c>
    </row>
    <row r="21" spans="1:41" s="5" customFormat="1">
      <c r="A21" s="5">
        <v>4</v>
      </c>
      <c r="C21" s="5">
        <f t="shared" si="0"/>
        <v>-3991.0806531523199</v>
      </c>
      <c r="E21" s="5">
        <f t="shared" si="1"/>
        <v>-3684.1248713427372</v>
      </c>
      <c r="G21" s="5">
        <f t="shared" si="2"/>
        <v>-3361.6726789392983</v>
      </c>
      <c r="H21" s="6"/>
      <c r="I21" s="5">
        <f t="shared" si="3"/>
        <v>-3027.5684152053154</v>
      </c>
      <c r="J21" s="6"/>
      <c r="K21" s="5">
        <f t="shared" si="4"/>
        <v>-2683.8236252975439</v>
      </c>
      <c r="M21" s="5">
        <f t="shared" si="5"/>
        <v>-2331.6300587589158</v>
      </c>
      <c r="O21" s="5">
        <f t="shared" si="6"/>
        <v>-1971.7291058564338</v>
      </c>
      <c r="Q21" s="5">
        <f t="shared" si="7"/>
        <v>-1604.5773403395788</v>
      </c>
      <c r="S21" s="5">
        <f t="shared" si="8"/>
        <v>-1230.428716373516</v>
      </c>
      <c r="U21" s="5">
        <f t="shared" si="9"/>
        <v>-849.37592021001501</v>
      </c>
      <c r="W21" s="5">
        <f t="shared" si="10"/>
        <v>-461.36788746824487</v>
      </c>
      <c r="Y21" s="5">
        <f t="shared" si="11"/>
        <v>-66.210100968649812</v>
      </c>
      <c r="AA21" s="5">
        <f t="shared" si="12"/>
        <v>336.45129794627053</v>
      </c>
      <c r="AC21" s="5">
        <f t="shared" si="13"/>
        <v>747.16518663680176</v>
      </c>
      <c r="AE21" s="5">
        <f t="shared" si="14"/>
        <v>1166.7408494845599</v>
      </c>
      <c r="AG21" s="5">
        <f t="shared" si="15"/>
        <v>1596.3650592576776</v>
      </c>
      <c r="AI21" s="5">
        <f t="shared" si="16"/>
        <v>2037.8207821124329</v>
      </c>
      <c r="AK21" s="5">
        <f t="shared" si="17"/>
        <v>2493.9335244896151</v>
      </c>
      <c r="AM21" s="5">
        <f t="shared" si="18"/>
        <v>2969.6236396235286</v>
      </c>
      <c r="AO21" s="5">
        <f t="shared" si="19"/>
        <v>3475.076815917625</v>
      </c>
    </row>
    <row r="22" spans="1:41" s="3" customFormat="1">
      <c r="A22" s="3">
        <v>3</v>
      </c>
      <c r="C22" s="3">
        <f t="shared" si="0"/>
        <v>-3952.3615159145174</v>
      </c>
      <c r="E22" s="3">
        <f t="shared" si="1"/>
        <v>-3623.743728418413</v>
      </c>
      <c r="G22" s="3">
        <f t="shared" si="2"/>
        <v>-3282.3068148903963</v>
      </c>
      <c r="H22" s="4"/>
      <c r="I22" s="3">
        <f t="shared" si="3"/>
        <v>-2931.3851271625331</v>
      </c>
      <c r="J22" s="4"/>
      <c r="K22" s="3">
        <f t="shared" si="4"/>
        <v>-2572.7107813592988</v>
      </c>
      <c r="M22" s="3">
        <f t="shared" si="5"/>
        <v>-2207.3100418191557</v>
      </c>
      <c r="O22" s="3">
        <f t="shared" si="6"/>
        <v>-1835.8267669615211</v>
      </c>
      <c r="Q22" s="3">
        <f t="shared" si="7"/>
        <v>-1458.6666616973082</v>
      </c>
      <c r="S22" s="3">
        <f t="shared" si="8"/>
        <v>-1076.0691370184907</v>
      </c>
      <c r="U22" s="3">
        <f t="shared" si="9"/>
        <v>-688.1442279498217</v>
      </c>
      <c r="W22" s="3">
        <f t="shared" si="10"/>
        <v>-294.889627188053</v>
      </c>
      <c r="Y22" s="3">
        <f t="shared" si="11"/>
        <v>103.80607025029552</v>
      </c>
      <c r="AA22" s="3">
        <f t="shared" si="12"/>
        <v>508.17242072430253</v>
      </c>
      <c r="AC22" s="3">
        <f t="shared" si="13"/>
        <v>918.58052785476934</v>
      </c>
      <c r="AE22" s="3">
        <f t="shared" si="14"/>
        <v>1335.5873117741419</v>
      </c>
      <c r="AG22" s="3">
        <f t="shared" si="15"/>
        <v>1760.0154464138498</v>
      </c>
      <c r="AI22" s="3">
        <f t="shared" si="16"/>
        <v>2193.1026221018446</v>
      </c>
      <c r="AK22" s="3">
        <f t="shared" si="17"/>
        <v>2636.8046654543482</v>
      </c>
      <c r="AM22" s="3">
        <f t="shared" si="18"/>
        <v>3094.504204065634</v>
      </c>
      <c r="AO22" s="3">
        <f t="shared" si="19"/>
        <v>3573.1189243549584</v>
      </c>
    </row>
    <row r="23" spans="1:41" s="5" customFormat="1">
      <c r="A23" s="5">
        <v>2</v>
      </c>
      <c r="C23" s="5">
        <f t="shared" si="0"/>
        <v>-3908.1468174686634</v>
      </c>
      <c r="E23" s="5">
        <f t="shared" si="1"/>
        <v>-3556.757408631503</v>
      </c>
      <c r="G23" s="5">
        <f t="shared" si="2"/>
        <v>-3195.98775235525</v>
      </c>
      <c r="H23" s="6"/>
      <c r="I23" s="5">
        <f t="shared" si="3"/>
        <v>-2828.3899445019338</v>
      </c>
      <c r="J23" s="6"/>
      <c r="K23" s="5">
        <f t="shared" si="4"/>
        <v>-2455.2788811776604</v>
      </c>
      <c r="M23" s="5">
        <f t="shared" si="5"/>
        <v>-2077.4325039226742</v>
      </c>
      <c r="O23" s="5">
        <f t="shared" si="6"/>
        <v>-1695.3416937993866</v>
      </c>
      <c r="Q23" s="5">
        <f t="shared" si="7"/>
        <v>-1309.3211029732986</v>
      </c>
      <c r="S23" s="5">
        <f t="shared" si="8"/>
        <v>-919.56443396782299</v>
      </c>
      <c r="U23" s="5">
        <f t="shared" si="9"/>
        <v>-526.17327281280109</v>
      </c>
      <c r="W23" s="5">
        <f t="shared" si="10"/>
        <v>-129.17120188890024</v>
      </c>
      <c r="Y23" s="5">
        <f t="shared" si="11"/>
        <v>271.49192352725606</v>
      </c>
      <c r="AA23" s="5">
        <f t="shared" si="12"/>
        <v>675.94403560077149</v>
      </c>
      <c r="AC23" s="5">
        <f t="shared" si="13"/>
        <v>1084.4041649831477</v>
      </c>
      <c r="AE23" s="5">
        <f t="shared" si="14"/>
        <v>1497.20875449652</v>
      </c>
      <c r="AG23" s="5">
        <f t="shared" si="15"/>
        <v>1914.859742558182</v>
      </c>
      <c r="AI23" s="5">
        <f t="shared" si="16"/>
        <v>2338.114432923443</v>
      </c>
      <c r="AK23" s="5">
        <f t="shared" si="17"/>
        <v>2768.167208295934</v>
      </c>
      <c r="AM23" s="5">
        <f t="shared" si="18"/>
        <v>3207.0709376022101</v>
      </c>
      <c r="AO23" s="5">
        <f t="shared" si="19"/>
        <v>3658.9751211651073</v>
      </c>
    </row>
    <row r="24" spans="1:41" s="3" customFormat="1">
      <c r="A24" s="3">
        <v>1</v>
      </c>
      <c r="C24" s="3">
        <f>(-(C$5-C$25)*(C$45-C$25)*EXP(LN(-(C$5-C$25)/(C$45-C$25))/20*$A24)+C$5*C$45-C$25^2)/(C$5-2*C$25+C$45)</f>
        <v>-3857.656550946167</v>
      </c>
      <c r="E24" s="3">
        <f>(-(E$5-E$25)*(E$45-E$25)*EXP(LN(-(E$5-E$25)/(E$45-E$25))/20*$A24)+E$5*E$45-E$25^2)/(E$5-2*E$25+E$45)</f>
        <v>-3482.443362535721</v>
      </c>
      <c r="G24" s="3">
        <f>(-(G$5-G$25)*(G$45-G$25)*EXP(LN(-(G$5-G$25)/(G$45-G$25))/20*$A24)+G$5*G$45-G$25^2)/(G$5-2*G$25+G$45)</f>
        <v>-3102.1063255449112</v>
      </c>
      <c r="H24" s="4"/>
      <c r="I24" s="3">
        <f>(-(I$5-I$25)*(I$45-I$25)*EXP(LN(-(I$5-I$25)/(I$45-I$25))/20*$A24)+I$5*I$45-I$25^2)/(I$5-2*I$25+I$45)</f>
        <v>-2718.1004350959779</v>
      </c>
      <c r="J24" s="4"/>
      <c r="K24" s="3">
        <f>(-(K$5-K$25)*(K$45-K$25)*EXP(LN(-(K$5-K$25)/(K$45-K$25))/20*$A24)+K$5*K$45-K$25^2)/(K$5-2*K$25+K$45)</f>
        <v>-2331.1685561108784</v>
      </c>
      <c r="M24" s="3">
        <f>(-(M$5-M$25)*(M$45-M$25)*EXP(LN(-(M$5-M$25)/(M$45-M$25))/20*$A24)+M$5*M$45-M$25^2)/(M$5-2*M$25+M$45)</f>
        <v>-1941.7490052771961</v>
      </c>
      <c r="O24" s="3">
        <f>(-(O$5-O$25)*(O$45-O$25)*EXP(LN(-(O$5-O$25)/(O$45-O$25))/20*$A24)+O$5*O$45-O$25^2)/(O$5-2*O$25+O$45)</f>
        <v>-1550.1193529489387</v>
      </c>
      <c r="Q24" s="3">
        <f>(-(Q$5-Q$25)*(Q$45-Q$25)*EXP(LN(-(Q$5-Q$25)/(Q$45-Q$25))/20*$A24)+Q$5*Q$45-Q$25^2)/(Q$5-2*Q$25+Q$45)</f>
        <v>-1156.4598037309745</v>
      </c>
      <c r="S24" s="3">
        <f>(-(S$5-S$25)*(S$45-S$25)*EXP(LN(-(S$5-S$25)/(S$45-S$25))/20*$A24)+S$5*S$45-S$25^2)/(S$5-2*S$25+S$45)</f>
        <v>-760.88479659563757</v>
      </c>
      <c r="U24" s="3">
        <f>(-(U$5-U$25)*(U$45-U$25)*EXP(LN(-(U$5-U$25)/(U$45-U$25))/20*$A24)+U$5*U$45-U$25^2)/(U$5-2*U$25+U$45)</f>
        <v>-363.45966520728541</v>
      </c>
      <c r="W24" s="3">
        <f>(-(W$5-W$25)*(W$45-W$25)*EXP(LN(-(W$5-W$25)/(W$45-W$25))/20*$A24)+W$5*W$45-W$25^2)/(W$5-2*W$25+W$45)</f>
        <v>35.790856444804618</v>
      </c>
      <c r="Y24" s="3">
        <f>(-(Y$5-Y$25)*(Y$45-Y$25)*EXP(LN(-(Y$5-Y$25)/(Y$45-Y$25))/20*$A24)+Y$5*Y$45-Y$25^2)/(Y$5-2*Y$25+Y$45)</f>
        <v>436.87939924573317</v>
      </c>
      <c r="AA24" s="3">
        <f>(-(AA$5-AA$25)*(AA$45-AA$25)*EXP(LN(-(AA$5-AA$25)/(AA$45-AA$25))/20*$A24)+AA$5*AA$45-AA$25^2)/(AA$5-2*AA$25+AA$45)</f>
        <v>839.85697946523135</v>
      </c>
      <c r="AC24" s="3">
        <f>(-(AC$5-AC$25)*(AC$45-AC$25)*EXP(LN(-(AC$5-AC$25)/(AC$45-AC$25))/20*$A24)+AC$5*AC$45-AC$25^2)/(AC$5-2*AC$25+AC$45)</f>
        <v>1244.8185038346433</v>
      </c>
      <c r="AE24" s="3">
        <f>(-(AE$5-AE$25)*(AE$45-AE$25)*EXP(LN(-(AE$5-AE$25)/(AE$45-AE$25))/20*$A24)+AE$5*AE$45-AE$25^2)/(AE$5-2*AE$25+AE$45)</f>
        <v>1651.9143396384986</v>
      </c>
      <c r="AG24" s="3">
        <f>(-(AG$5-AG$25)*(AG$45-AG$25)*EXP(LN(-(AG$5-AG$25)/(AG$45-AG$25))/20*$A24)+AG$5*AG$45-AG$25^2)/(AG$5-2*AG$25+AG$45)</f>
        <v>2061.3718068746111</v>
      </c>
      <c r="AI24" s="3">
        <f>(-(AI$5-AI$25)*(AI$45-AI$25)*EXP(LN(-(AI$5-AI$25)/(AI$45-AI$25))/20*$A24)+AI$5*AI$45-AI$25^2)/(AI$5-2*AI$25+AI$45)</f>
        <v>2473.5354536892519</v>
      </c>
      <c r="AK24" s="3">
        <f>(-(AK$5-AK$25)*(AK$45-AK$25)*EXP(LN(-(AK$5-AK$25)/(AK$45-AK$25))/20*$A24)+AK$5*AK$45-AK$25^2)/(AK$5-2*AK$25+AK$45)</f>
        <v>2888.9481969916633</v>
      </c>
      <c r="AM24" s="3">
        <f>(-(AM$5-AM$25)*(AM$45-AM$25)*EXP(LN(-(AM$5-AM$25)/(AM$45-AM$25))/20*$A24)+AM$5*AM$45-AM$25^2)/(AM$5-2*AM$25+AM$45)</f>
        <v>3308.5380438384968</v>
      </c>
      <c r="AO24" s="3">
        <f>(-(AO$5-AO$25)*(AO$45-AO$25)*EXP(LN(-(AO$5-AO$25)/(AO$45-AO$25))/20*$A24)+AO$5*AO$45-AO$25^2)/(AO$5-2*AO$25+AO$45)</f>
        <v>3734.1600253679244</v>
      </c>
    </row>
    <row r="25" spans="1:41" s="12" customFormat="1" ht="15.75">
      <c r="A25" s="12">
        <v>0</v>
      </c>
      <c r="C25" s="12">
        <f>-9.5*$B$2</f>
        <v>-3800</v>
      </c>
      <c r="E25" s="12">
        <f>-8.5*$B$2</f>
        <v>-3400</v>
      </c>
      <c r="G25" s="12">
        <f>-7.5*$B$2</f>
        <v>-3000</v>
      </c>
      <c r="I25" s="12">
        <f>-6.5*$B$2</f>
        <v>-2600</v>
      </c>
      <c r="K25" s="12">
        <f>-5.5*$B$2</f>
        <v>-2200</v>
      </c>
      <c r="M25" s="12">
        <f>-4.5*$B$2</f>
        <v>-1800</v>
      </c>
      <c r="O25" s="12">
        <f>-3.5*$B$2</f>
        <v>-1400</v>
      </c>
      <c r="Q25" s="12">
        <f>-2.5*$B$2</f>
        <v>-1000</v>
      </c>
      <c r="S25" s="12">
        <f>-1.5*$B$2</f>
        <v>-600</v>
      </c>
      <c r="U25" s="12">
        <f>-0.5*$B$2</f>
        <v>-200</v>
      </c>
      <c r="W25" s="12">
        <f>0.5*$B$2</f>
        <v>200</v>
      </c>
      <c r="Y25" s="12">
        <f>1.5*$B$2</f>
        <v>600</v>
      </c>
      <c r="AA25" s="12">
        <f>2.5*$B$2</f>
        <v>1000</v>
      </c>
      <c r="AC25" s="12">
        <f>3.5*$B$2</f>
        <v>1400</v>
      </c>
      <c r="AE25" s="12">
        <f>4.5*$B$2</f>
        <v>1800</v>
      </c>
      <c r="AG25" s="12">
        <f>5.5*$B$2</f>
        <v>2200</v>
      </c>
      <c r="AI25" s="12">
        <f>6.5*$B$2</f>
        <v>2600</v>
      </c>
      <c r="AK25" s="12">
        <f>7.5*$B$2</f>
        <v>3000</v>
      </c>
      <c r="AM25" s="12">
        <f>8.5*$B$2</f>
        <v>3400</v>
      </c>
      <c r="AO25" s="12">
        <f>9.5*$B$2</f>
        <v>3800</v>
      </c>
    </row>
    <row r="26" spans="1:41" s="3" customFormat="1">
      <c r="A26" s="3">
        <v>-1</v>
      </c>
      <c r="C26" s="3">
        <f>(-(C$5-C$25)*(C$45-C$25)*EXP(LN(-(C$5-C$25)/(C$45-C$25))/20*$A26)+C$5*C$45-C$25^2)/(C$5-2*C$25+C$45)</f>
        <v>-3734.1600253679244</v>
      </c>
      <c r="E26" s="3">
        <f>(-(E$5-E$25)*(E$45-E$25)*EXP(LN(-(E$5-E$25)/(E$45-E$25))/20*$A26)+E$5*E$45-E$25^2)/(E$5-2*E$25+E$45)</f>
        <v>-3308.5380438384968</v>
      </c>
      <c r="G26" s="3">
        <f>(-(G$5-G$25)*(G$45-G$25)*EXP(LN(-(G$5-G$25)/(G$45-G$25))/20*$A26)+G$5*G$45-G$25^2)/(G$5-2*G$25+G$45)</f>
        <v>-2888.9481969916633</v>
      </c>
      <c r="I26" s="3">
        <f>(-(I$5-I$25)*(I$45-I$25)*EXP(LN(-(I$5-I$25)/(I$45-I$25))/20*$A26)+I$5*I$45-I$25^2)/(I$5-2*I$25+I$45)</f>
        <v>-2473.5354536892519</v>
      </c>
      <c r="K26" s="3">
        <f>(-(K$5-K$25)*(K$45-K$25)*EXP(LN(-(K$5-K$25)/(K$45-K$25))/20*$A26)+K$5*K$45-K$25^2)/(K$5-2*K$25+K$45)</f>
        <v>-2061.3718068746111</v>
      </c>
      <c r="M26" s="3">
        <f>(-(M$5-M$25)*(M$45-M$25)*EXP(LN(-(M$5-M$25)/(M$45-M$25))/20*$A26)+M$5*M$45-M$25^2)/(M$5-2*M$25+M$45)</f>
        <v>-1651.9143396384986</v>
      </c>
      <c r="O26" s="3">
        <f>(-(O$5-O$25)*(O$45-O$25)*EXP(LN(-(O$5-O$25)/(O$45-O$25))/20*$A26)+O$5*O$45-O$25^2)/(O$5-2*O$25+O$45)</f>
        <v>-1244.8185038346433</v>
      </c>
      <c r="Q26" s="3">
        <f>(-(Q$5-Q$25)*(Q$45-Q$25)*EXP(LN(-(Q$5-Q$25)/(Q$45-Q$25))/20*$A26)+Q$5*Q$45-Q$25^2)/(Q$5-2*Q$25+Q$45)</f>
        <v>-839.85697946523135</v>
      </c>
      <c r="S26" s="3">
        <f>(-(S$5-S$25)*(S$45-S$25)*EXP(LN(-(S$5-S$25)/(S$45-S$25))/20*$A26)+S$5*S$45-S$25^2)/(S$5-2*S$25+S$45)</f>
        <v>-436.87939924573317</v>
      </c>
      <c r="U26" s="3">
        <f>(-(U$5-U$25)*(U$45-U$25)*EXP(LN(-(U$5-U$25)/(U$45-U$25))/20*$A26)+U$5*U$45-U$25^2)/(U$5-2*U$25+U$45)</f>
        <v>-35.790856444804618</v>
      </c>
      <c r="W26" s="3">
        <f>(-(W$5-W$25)*(W$45-W$25)*EXP(LN(-(W$5-W$25)/(W$45-W$25))/20*$A26)+W$5*W$45-W$25^2)/(W$5-2*W$25+W$45)</f>
        <v>363.45966520728541</v>
      </c>
      <c r="Y26" s="3">
        <f>(-(Y$5-Y$25)*(Y$45-Y$25)*EXP(LN(-(Y$5-Y$25)/(Y$45-Y$25))/20*$A26)+Y$5*Y$45-Y$25^2)/(Y$5-2*Y$25+Y$45)</f>
        <v>760.88479659563757</v>
      </c>
      <c r="AA26" s="3">
        <f>(-(AA$5-AA$25)*(AA$45-AA$25)*EXP(LN(-(AA$5-AA$25)/(AA$45-AA$25))/20*$A26)+AA$5*AA$45-AA$25^2)/(AA$5-2*AA$25+AA$45)</f>
        <v>1156.4598037309745</v>
      </c>
      <c r="AC26" s="3">
        <f>(-(AC$5-AC$25)*(AC$45-AC$25)*EXP(LN(-(AC$5-AC$25)/(AC$45-AC$25))/20*$A26)+AC$5*AC$45-AC$25^2)/(AC$5-2*AC$25+AC$45)</f>
        <v>1550.1193529489387</v>
      </c>
      <c r="AE26" s="3">
        <f>(-(AE$5-AE$25)*(AE$45-AE$25)*EXP(LN(-(AE$5-AE$25)/(AE$45-AE$25))/20*$A26)+AE$5*AE$45-AE$25^2)/(AE$5-2*AE$25+AE$45)</f>
        <v>1941.7490052771961</v>
      </c>
      <c r="AG26" s="3">
        <f>(-(AG$5-AG$25)*(AG$45-AG$25)*EXP(LN(-(AG$5-AG$25)/(AG$45-AG$25))/20*$A26)+AG$5*AG$45-AG$25^2)/(AG$5-2*AG$25+AG$45)</f>
        <v>2331.1685561108784</v>
      </c>
      <c r="AI26" s="3">
        <f>(-(AI$5-AI$25)*(AI$45-AI$25)*EXP(LN(-(AI$5-AI$25)/(AI$45-AI$25))/20*$A26)+AI$5*AI$45-AI$25^2)/(AI$5-2*AI$25+AI$45)</f>
        <v>2718.1004350959779</v>
      </c>
      <c r="AK26" s="3">
        <f>(-(AK$5-AK$25)*(AK$45-AK$25)*EXP(LN(-(AK$5-AK$25)/(AK$45-AK$25))/20*$A26)+AK$5*AK$45-AK$25^2)/(AK$5-2*AK$25+AK$45)</f>
        <v>3102.1063255449112</v>
      </c>
      <c r="AM26" s="3">
        <f>(-(AM$5-AM$25)*(AM$45-AM$25)*EXP(LN(-(AM$5-AM$25)/(AM$45-AM$25))/20*$A26)+AM$5*AM$45-AM$25^2)/(AM$5-2*AM$25+AM$45)</f>
        <v>3482.443362535721</v>
      </c>
      <c r="AO26" s="3">
        <f>(-(AO$5-AO$25)*(AO$45-AO$25)*EXP(LN(-(AO$5-AO$25)/(AO$45-AO$25))/20*$A26)+AO$5*AO$45-AO$25^2)/(AO$5-2*AO$25+AO$45)</f>
        <v>3857.656550946167</v>
      </c>
    </row>
    <row r="27" spans="1:41" s="5" customFormat="1">
      <c r="A27" s="5">
        <v>-2</v>
      </c>
      <c r="C27" s="5">
        <f t="shared" ref="C27:C44" si="20">(-(C$5-C$25)*(C$45-C$25)*EXP(LN(-(C$5-C$25)/(C$45-C$25))/20*$A27)+C$5*C$45-C$25^2)/(C$5-2*C$25+C$45)</f>
        <v>-3658.9751211651073</v>
      </c>
      <c r="E27" s="5">
        <f t="shared" ref="E27:E44" si="21">(-(E$5-E$25)*(E$45-E$25)*EXP(LN(-(E$5-E$25)/(E$45-E$25))/20*$A27)+E$5*E$45-E$25^2)/(E$5-2*E$25+E$45)</f>
        <v>-3207.0709376022101</v>
      </c>
      <c r="G27" s="5">
        <f t="shared" ref="G27:G44" si="22">(-(G$5-G$25)*(G$45-G$25)*EXP(LN(-(G$5-G$25)/(G$45-G$25))/20*$A27)+G$5*G$45-G$25^2)/(G$5-2*G$25+G$45)</f>
        <v>-2768.167208295934</v>
      </c>
      <c r="I27" s="5">
        <f t="shared" ref="I27:I44" si="23">(-(I$5-I$25)*(I$45-I$25)*EXP(LN(-(I$5-I$25)/(I$45-I$25))/20*$A27)+I$5*I$45-I$25^2)/(I$5-2*I$25+I$45)</f>
        <v>-2338.114432923443</v>
      </c>
      <c r="K27" s="5">
        <f t="shared" ref="K27:K44" si="24">(-(K$5-K$25)*(K$45-K$25)*EXP(LN(-(K$5-K$25)/(K$45-K$25))/20*$A27)+K$5*K$45-K$25^2)/(K$5-2*K$25+K$45)</f>
        <v>-1914.859742558182</v>
      </c>
      <c r="M27" s="5">
        <f t="shared" ref="M27:M44" si="25">(-(M$5-M$25)*(M$45-M$25)*EXP(LN(-(M$5-M$25)/(M$45-M$25))/20*$A27)+M$5*M$45-M$25^2)/(M$5-2*M$25+M$45)</f>
        <v>-1497.20875449652</v>
      </c>
      <c r="O27" s="5">
        <f t="shared" ref="O27:O44" si="26">(-(O$5-O$25)*(O$45-O$25)*EXP(LN(-(O$5-O$25)/(O$45-O$25))/20*$A27)+O$5*O$45-O$25^2)/(O$5-2*O$25+O$45)</f>
        <v>-1084.4041649831477</v>
      </c>
      <c r="Q27" s="5">
        <f t="shared" ref="Q27:Q44" si="27">(-(Q$5-Q$25)*(Q$45-Q$25)*EXP(LN(-(Q$5-Q$25)/(Q$45-Q$25))/20*$A27)+Q$5*Q$45-Q$25^2)/(Q$5-2*Q$25+Q$45)</f>
        <v>-675.94403560077149</v>
      </c>
      <c r="S27" s="5">
        <f t="shared" ref="S27:S44" si="28">(-(S$5-S$25)*(S$45-S$25)*EXP(LN(-(S$5-S$25)/(S$45-S$25))/20*$A27)+S$5*S$45-S$25^2)/(S$5-2*S$25+S$45)</f>
        <v>-271.49192352725606</v>
      </c>
      <c r="U27" s="5">
        <f t="shared" ref="U27:U44" si="29">(-(U$5-U$25)*(U$45-U$25)*EXP(LN(-(U$5-U$25)/(U$45-U$25))/20*$A27)+U$5*U$45-U$25^2)/(U$5-2*U$25+U$45)</f>
        <v>129.17120188890024</v>
      </c>
      <c r="W27" s="5">
        <f t="shared" ref="W27:W44" si="30">(-(W$5-W$25)*(W$45-W$25)*EXP(LN(-(W$5-W$25)/(W$45-W$25))/20*$A27)+W$5*W$45-W$25^2)/(W$5-2*W$25+W$45)</f>
        <v>526.17327281280109</v>
      </c>
      <c r="Y27" s="5">
        <f t="shared" ref="Y27:Y44" si="31">(-(Y$5-Y$25)*(Y$45-Y$25)*EXP(LN(-(Y$5-Y$25)/(Y$45-Y$25))/20*$A27)+Y$5*Y$45-Y$25^2)/(Y$5-2*Y$25+Y$45)</f>
        <v>919.56443396782299</v>
      </c>
      <c r="AA27" s="5">
        <f t="shared" ref="AA27:AA44" si="32">(-(AA$5-AA$25)*(AA$45-AA$25)*EXP(LN(-(AA$5-AA$25)/(AA$45-AA$25))/20*$A27)+AA$5*AA$45-AA$25^2)/(AA$5-2*AA$25+AA$45)</f>
        <v>1309.3211029732986</v>
      </c>
      <c r="AC27" s="5">
        <f t="shared" ref="AC27:AC43" si="33">(-(AC$5-AC$25)*(AC$45-AC$25)*EXP(LN(-(AC$5-AC$25)/(AC$45-AC$25))/20*$A27)+AC$5*AC$45-AC$25^2)/(AC$5-2*AC$25+AC$45)</f>
        <v>1695.3416937993866</v>
      </c>
      <c r="AE27" s="5">
        <f t="shared" ref="AE27:AE44" si="34">(-(AE$5-AE$25)*(AE$45-AE$25)*EXP(LN(-(AE$5-AE$25)/(AE$45-AE$25))/20*$A27)+AE$5*AE$45-AE$25^2)/(AE$5-2*AE$25+AE$45)</f>
        <v>2077.4325039226742</v>
      </c>
      <c r="AG27" s="5">
        <f t="shared" ref="AG27:AG44" si="35">(-(AG$5-AG$25)*(AG$45-AG$25)*EXP(LN(-(AG$5-AG$25)/(AG$45-AG$25))/20*$A27)+AG$5*AG$45-AG$25^2)/(AG$5-2*AG$25+AG$45)</f>
        <v>2455.2788811776604</v>
      </c>
      <c r="AI27" s="5">
        <f t="shared" ref="AI27:AI44" si="36">(-(AI$5-AI$25)*(AI$45-AI$25)*EXP(LN(-(AI$5-AI$25)/(AI$45-AI$25))/20*$A27)+AI$5*AI$45-AI$25^2)/(AI$5-2*AI$25+AI$45)</f>
        <v>2828.3899445019338</v>
      </c>
      <c r="AK27" s="5">
        <f t="shared" ref="AK27:AK44" si="37">(-(AK$5-AK$25)*(AK$45-AK$25)*EXP(LN(-(AK$5-AK$25)/(AK$45-AK$25))/20*$A27)+AK$5*AK$45-AK$25^2)/(AK$5-2*AK$25+AK$45)</f>
        <v>3195.98775235525</v>
      </c>
      <c r="AM27" s="5">
        <f t="shared" ref="AM27:AM44" si="38">(-(AM$5-AM$25)*(AM$45-AM$25)*EXP(LN(-(AM$5-AM$25)/(AM$45-AM$25))/20*$A27)+AM$5*AM$45-AM$25^2)/(AM$5-2*AM$25+AM$45)</f>
        <v>3556.757408631503</v>
      </c>
      <c r="AO27" s="5">
        <f t="shared" ref="AO27:AO44" si="39">(-(AO$5-AO$25)*(AO$45-AO$25)*EXP(LN(-(AO$5-AO$25)/(AO$45-AO$25))/20*$A27)+AO$5*AO$45-AO$25^2)/(AO$5-2*AO$25+AO$45)</f>
        <v>3908.1468174686634</v>
      </c>
    </row>
    <row r="28" spans="1:41" s="3" customFormat="1">
      <c r="A28" s="3">
        <v>-3</v>
      </c>
      <c r="C28" s="3">
        <f t="shared" si="20"/>
        <v>-3573.1189243549584</v>
      </c>
      <c r="E28" s="3">
        <f t="shared" si="21"/>
        <v>-3094.504204065634</v>
      </c>
      <c r="G28" s="3">
        <f t="shared" si="22"/>
        <v>-2636.8046654543482</v>
      </c>
      <c r="I28" s="3">
        <f t="shared" si="23"/>
        <v>-2193.1026221018446</v>
      </c>
      <c r="K28" s="3">
        <f t="shared" si="24"/>
        <v>-1760.0154464138498</v>
      </c>
      <c r="M28" s="3">
        <f t="shared" si="25"/>
        <v>-1335.5873117741419</v>
      </c>
      <c r="O28" s="3">
        <f t="shared" si="26"/>
        <v>-918.58052785476934</v>
      </c>
      <c r="Q28" s="3">
        <f t="shared" si="27"/>
        <v>-508.17242072430253</v>
      </c>
      <c r="S28" s="3">
        <f t="shared" si="28"/>
        <v>-103.80607025029552</v>
      </c>
      <c r="U28" s="3">
        <f t="shared" si="29"/>
        <v>294.889627188053</v>
      </c>
      <c r="W28" s="3">
        <f t="shared" si="30"/>
        <v>688.1442279498217</v>
      </c>
      <c r="Y28" s="3">
        <f t="shared" si="31"/>
        <v>1076.0691370184907</v>
      </c>
      <c r="AA28" s="3">
        <f t="shared" si="32"/>
        <v>1458.6666616973082</v>
      </c>
      <c r="AC28" s="3">
        <f t="shared" si="33"/>
        <v>1835.8267669615211</v>
      </c>
      <c r="AE28" s="3">
        <f t="shared" si="34"/>
        <v>2207.3100418191557</v>
      </c>
      <c r="AG28" s="3">
        <f t="shared" si="35"/>
        <v>2572.7107813592988</v>
      </c>
      <c r="AI28" s="3">
        <f t="shared" si="36"/>
        <v>2931.3851271625331</v>
      </c>
      <c r="AK28" s="3">
        <f t="shared" si="37"/>
        <v>3282.3068148903963</v>
      </c>
      <c r="AM28" s="3">
        <f t="shared" si="38"/>
        <v>3623.743728418413</v>
      </c>
      <c r="AO28" s="3">
        <f t="shared" si="39"/>
        <v>3952.3615159145174</v>
      </c>
    </row>
    <row r="29" spans="1:41" s="5" customFormat="1">
      <c r="A29" s="5">
        <v>-4</v>
      </c>
      <c r="C29" s="5">
        <f t="shared" si="20"/>
        <v>-3475.076815917625</v>
      </c>
      <c r="E29" s="5">
        <f t="shared" si="21"/>
        <v>-2969.6236396235286</v>
      </c>
      <c r="G29" s="5">
        <f t="shared" si="22"/>
        <v>-2493.9335244896151</v>
      </c>
      <c r="I29" s="5">
        <f t="shared" si="23"/>
        <v>-2037.8207821124329</v>
      </c>
      <c r="K29" s="5">
        <f t="shared" si="24"/>
        <v>-1596.3650592576776</v>
      </c>
      <c r="M29" s="5">
        <f t="shared" si="25"/>
        <v>-1166.7408494845599</v>
      </c>
      <c r="O29" s="5">
        <f t="shared" si="26"/>
        <v>-747.16518663680176</v>
      </c>
      <c r="Q29" s="5">
        <f t="shared" si="27"/>
        <v>-336.45129794627053</v>
      </c>
      <c r="S29" s="5">
        <f t="shared" si="28"/>
        <v>66.210100968649812</v>
      </c>
      <c r="U29" s="5">
        <f t="shared" si="29"/>
        <v>461.36788746824487</v>
      </c>
      <c r="W29" s="5">
        <f t="shared" si="30"/>
        <v>849.37592021001501</v>
      </c>
      <c r="Y29" s="5">
        <f t="shared" si="31"/>
        <v>1230.428716373516</v>
      </c>
      <c r="AA29" s="5">
        <f t="shared" si="32"/>
        <v>1604.5773403395788</v>
      </c>
      <c r="AC29" s="5">
        <f t="shared" si="33"/>
        <v>1971.7291058564338</v>
      </c>
      <c r="AE29" s="5">
        <f t="shared" si="34"/>
        <v>2331.6300587589158</v>
      </c>
      <c r="AG29" s="5">
        <f t="shared" si="35"/>
        <v>2683.8236252975439</v>
      </c>
      <c r="AI29" s="5">
        <f t="shared" si="36"/>
        <v>3027.5684152053154</v>
      </c>
      <c r="AK29" s="5">
        <f t="shared" si="37"/>
        <v>3361.6726789392983</v>
      </c>
      <c r="AM29" s="5">
        <f t="shared" si="38"/>
        <v>3684.1248713427372</v>
      </c>
      <c r="AO29" s="5">
        <f t="shared" si="39"/>
        <v>3991.0806531523199</v>
      </c>
    </row>
    <row r="30" spans="1:41" s="3" customFormat="1">
      <c r="A30" s="3">
        <v>-5</v>
      </c>
      <c r="C30" s="3">
        <f t="shared" si="20"/>
        <v>-3363.1192009292395</v>
      </c>
      <c r="E30" s="3">
        <f t="shared" si="21"/>
        <v>-2831.0822172564008</v>
      </c>
      <c r="G30" s="3">
        <f t="shared" si="22"/>
        <v>-2338.5455236256216</v>
      </c>
      <c r="I30" s="3">
        <f t="shared" si="23"/>
        <v>-1871.5415687581376</v>
      </c>
      <c r="K30" s="3">
        <f t="shared" si="24"/>
        <v>-1423.4077732404908</v>
      </c>
      <c r="M30" s="3">
        <f t="shared" si="25"/>
        <v>-990.34638506514125</v>
      </c>
      <c r="O30" s="3">
        <f t="shared" si="26"/>
        <v>-569.96958464838121</v>
      </c>
      <c r="Q30" s="3">
        <f t="shared" si="27"/>
        <v>-160.68769198789076</v>
      </c>
      <c r="S30" s="3">
        <f t="shared" si="28"/>
        <v>238.58897438624459</v>
      </c>
      <c r="U30" s="3">
        <f t="shared" si="29"/>
        <v>628.60946664622054</v>
      </c>
      <c r="W30" s="3">
        <f t="shared" si="30"/>
        <v>1009.871723714384</v>
      </c>
      <c r="Y30" s="3">
        <f t="shared" si="31"/>
        <v>1382.6725740609504</v>
      </c>
      <c r="AA30" s="3">
        <f t="shared" si="32"/>
        <v>1747.1321395833343</v>
      </c>
      <c r="AC30" s="3">
        <f t="shared" si="33"/>
        <v>2103.1982029027236</v>
      </c>
      <c r="AE30" s="3">
        <f t="shared" si="34"/>
        <v>2450.6303636786247</v>
      </c>
      <c r="AG30" s="3">
        <f t="shared" si="35"/>
        <v>2788.9574438676996</v>
      </c>
      <c r="AI30" s="3">
        <f t="shared" si="36"/>
        <v>3117.3903336653898</v>
      </c>
      <c r="AK30" s="3">
        <f t="shared" si="37"/>
        <v>3434.6454405893005</v>
      </c>
      <c r="AM30" s="3">
        <f t="shared" si="38"/>
        <v>3738.552139961846</v>
      </c>
      <c r="AO30" s="3">
        <f t="shared" si="39"/>
        <v>4024.9872869446026</v>
      </c>
    </row>
    <row r="31" spans="1:41" s="5" customFormat="1">
      <c r="A31" s="5">
        <v>-6</v>
      </c>
      <c r="C31" s="5">
        <f t="shared" si="20"/>
        <v>-3235.2709961764867</v>
      </c>
      <c r="E31" s="5">
        <f t="shared" si="21"/>
        <v>-2677.3855567932333</v>
      </c>
      <c r="G31" s="5">
        <f t="shared" si="22"/>
        <v>-2169.5440678419895</v>
      </c>
      <c r="I31" s="5">
        <f t="shared" si="23"/>
        <v>-1693.4861258576123</v>
      </c>
      <c r="K31" s="5">
        <f t="shared" si="24"/>
        <v>-1240.6142992605996</v>
      </c>
      <c r="M31" s="5">
        <f t="shared" si="25"/>
        <v>-806.06649755142496</v>
      </c>
      <c r="O31" s="5">
        <f t="shared" si="26"/>
        <v>-386.79880692835542</v>
      </c>
      <c r="Q31" s="5">
        <f t="shared" si="27"/>
        <v>19.213561158609888</v>
      </c>
      <c r="S31" s="5">
        <f t="shared" si="28"/>
        <v>413.36338430077461</v>
      </c>
      <c r="U31" s="5">
        <f t="shared" si="29"/>
        <v>796.61786461281906</v>
      </c>
      <c r="W31" s="5">
        <f t="shared" si="30"/>
        <v>1169.6349971838667</v>
      </c>
      <c r="Y31" s="5">
        <f t="shared" si="31"/>
        <v>1532.8297091114562</v>
      </c>
      <c r="AA31" s="5">
        <f t="shared" si="32"/>
        <v>1886.408243131938</v>
      </c>
      <c r="AC31" s="5">
        <f t="shared" si="33"/>
        <v>2230.3786739579846</v>
      </c>
      <c r="AE31" s="5">
        <f t="shared" si="34"/>
        <v>2564.5385895586583</v>
      </c>
      <c r="AG31" s="5">
        <f t="shared" si="35"/>
        <v>2888.4339707513541</v>
      </c>
      <c r="AI31" s="5">
        <f t="shared" si="36"/>
        <v>3201.2716107564743</v>
      </c>
      <c r="AK31" s="5">
        <f t="shared" si="37"/>
        <v>3501.7400789031603</v>
      </c>
      <c r="AM31" s="5">
        <f t="shared" si="38"/>
        <v>3787.6126152338907</v>
      </c>
      <c r="AO31" s="5">
        <f t="shared" si="39"/>
        <v>4054.6795760073232</v>
      </c>
    </row>
    <row r="32" spans="1:41" s="3" customFormat="1">
      <c r="A32" s="3">
        <v>-7</v>
      </c>
      <c r="C32" s="3">
        <f t="shared" si="20"/>
        <v>-3089.276787026914</v>
      </c>
      <c r="E32" s="3">
        <f t="shared" si="21"/>
        <v>-2506.8758057461323</v>
      </c>
      <c r="G32" s="3">
        <f t="shared" si="22"/>
        <v>-1985.7364900484772</v>
      </c>
      <c r="I32" s="3">
        <f t="shared" si="23"/>
        <v>-1502.8204370625235</v>
      </c>
      <c r="K32" s="3">
        <f t="shared" si="24"/>
        <v>-1047.4252472173305</v>
      </c>
      <c r="M32" s="3">
        <f t="shared" si="25"/>
        <v>-613.54868213221505</v>
      </c>
      <c r="O32" s="3">
        <f t="shared" si="26"/>
        <v>-197.4513658290463</v>
      </c>
      <c r="Q32" s="3">
        <f t="shared" si="27"/>
        <v>203.34986575482662</v>
      </c>
      <c r="S32" s="3">
        <f t="shared" si="28"/>
        <v>590.56662130635027</v>
      </c>
      <c r="U32" s="3">
        <f t="shared" si="29"/>
        <v>965.39659730623782</v>
      </c>
      <c r="W32" s="3">
        <f t="shared" si="30"/>
        <v>1328.6690840096276</v>
      </c>
      <c r="Y32" s="3">
        <f t="shared" si="31"/>
        <v>1680.9287230819671</v>
      </c>
      <c r="AA32" s="3">
        <f t="shared" si="32"/>
        <v>2022.4810594985931</v>
      </c>
      <c r="AC32" s="3">
        <f t="shared" si="33"/>
        <v>2353.4104173960873</v>
      </c>
      <c r="AE32" s="3">
        <f t="shared" si="34"/>
        <v>2673.5726288570545</v>
      </c>
      <c r="AG32" s="3">
        <f t="shared" si="35"/>
        <v>2982.557627015502</v>
      </c>
      <c r="AI32" s="3">
        <f t="shared" si="36"/>
        <v>3279.6051485728472</v>
      </c>
      <c r="AK32" s="3">
        <f t="shared" si="37"/>
        <v>3563.4300901988686</v>
      </c>
      <c r="AM32" s="3">
        <f t="shared" si="38"/>
        <v>3831.8354890797741</v>
      </c>
      <c r="AO32" s="3">
        <f t="shared" si="39"/>
        <v>4080.6813323357505</v>
      </c>
    </row>
    <row r="33" spans="1:41" s="5" customFormat="1">
      <c r="A33" s="5">
        <v>-8</v>
      </c>
      <c r="C33" s="5">
        <f t="shared" si="20"/>
        <v>-2922.5610388751975</v>
      </c>
      <c r="E33" s="5">
        <f t="shared" si="21"/>
        <v>-2317.7137568471485</v>
      </c>
      <c r="G33" s="5">
        <f t="shared" si="22"/>
        <v>-1785.8256342652433</v>
      </c>
      <c r="I33" s="5">
        <f t="shared" si="23"/>
        <v>-1298.6514193031765</v>
      </c>
      <c r="K33" s="5">
        <f t="shared" si="24"/>
        <v>-843.24941414856949</v>
      </c>
      <c r="M33" s="5">
        <f t="shared" si="25"/>
        <v>-412.42467585113587</v>
      </c>
      <c r="O33" s="5">
        <f t="shared" si="26"/>
        <v>-1.7189793800669058</v>
      </c>
      <c r="Q33" s="5">
        <f t="shared" si="27"/>
        <v>391.82091905393327</v>
      </c>
      <c r="S33" s="5">
        <f t="shared" si="28"/>
        <v>770.23243863401524</v>
      </c>
      <c r="U33" s="5">
        <f t="shared" si="29"/>
        <v>1134.9491967855765</v>
      </c>
      <c r="W33" s="5">
        <f t="shared" si="30"/>
        <v>1486.9773123230414</v>
      </c>
      <c r="Y33" s="5">
        <f t="shared" si="31"/>
        <v>1826.9978255036433</v>
      </c>
      <c r="AA33" s="5">
        <f t="shared" si="32"/>
        <v>2155.4242628349239</v>
      </c>
      <c r="AC33" s="5">
        <f t="shared" si="33"/>
        <v>2472.428767995229</v>
      </c>
      <c r="AE33" s="5">
        <f t="shared" si="34"/>
        <v>2777.9410503110489</v>
      </c>
      <c r="AG33" s="5">
        <f t="shared" si="35"/>
        <v>3071.6164527110654</v>
      </c>
      <c r="AI33" s="5">
        <f t="shared" si="36"/>
        <v>3352.7578634530219</v>
      </c>
      <c r="AK33" s="5">
        <f t="shared" si="37"/>
        <v>3620.150829579894</v>
      </c>
      <c r="AM33" s="5">
        <f t="shared" si="38"/>
        <v>3871.6977725237211</v>
      </c>
      <c r="AO33" s="5">
        <f t="shared" si="39"/>
        <v>4103.451261954001</v>
      </c>
    </row>
    <row r="34" spans="1:41" s="3" customFormat="1">
      <c r="A34" s="3">
        <v>-9</v>
      </c>
      <c r="C34" s="3">
        <f t="shared" si="20"/>
        <v>-2732.1826612416617</v>
      </c>
      <c r="E34" s="3">
        <f t="shared" si="21"/>
        <v>-2107.8590093976763</v>
      </c>
      <c r="G34" s="3">
        <f t="shared" si="22"/>
        <v>-1568.4007014102956</v>
      </c>
      <c r="I34" s="3">
        <f t="shared" si="23"/>
        <v>-1080.0227395640763</v>
      </c>
      <c r="K34" s="3">
        <f t="shared" si="24"/>
        <v>-627.46197501363463</v>
      </c>
      <c r="M34" s="3">
        <f t="shared" si="25"/>
        <v>-202.30975316479044</v>
      </c>
      <c r="O34" s="3">
        <f t="shared" si="26"/>
        <v>200.61365782161198</v>
      </c>
      <c r="Q34" s="3">
        <f t="shared" si="27"/>
        <v>584.72876527995618</v>
      </c>
      <c r="S34" s="3">
        <f t="shared" si="28"/>
        <v>952.39505858097436</v>
      </c>
      <c r="U34" s="3">
        <f t="shared" si="29"/>
        <v>1305.2792113047776</v>
      </c>
      <c r="W34" s="3">
        <f t="shared" si="30"/>
        <v>1644.5629950653017</v>
      </c>
      <c r="Y34" s="3">
        <f t="shared" si="31"/>
        <v>1971.0648392551475</v>
      </c>
      <c r="AA34" s="3">
        <f t="shared" si="32"/>
        <v>2285.3098328204919</v>
      </c>
      <c r="AC34" s="3">
        <f t="shared" si="33"/>
        <v>2587.5646458060387</v>
      </c>
      <c r="AE34" s="3">
        <f t="shared" si="34"/>
        <v>2877.8434979034764</v>
      </c>
      <c r="AG34" s="3">
        <f t="shared" si="35"/>
        <v>3155.8829883417452</v>
      </c>
      <c r="AI34" s="3">
        <f t="shared" si="36"/>
        <v>3421.0724046254704</v>
      </c>
      <c r="AK34" s="3">
        <f t="shared" si="37"/>
        <v>3672.3025832975013</v>
      </c>
      <c r="AM34" s="3">
        <f t="shared" si="38"/>
        <v>3907.6294409834236</v>
      </c>
      <c r="AO34" s="3">
        <f t="shared" si="39"/>
        <v>4123.3910571075021</v>
      </c>
    </row>
    <row r="35" spans="1:41" s="5" customFormat="1">
      <c r="A35" s="5">
        <v>-10</v>
      </c>
      <c r="C35" s="5">
        <f t="shared" si="20"/>
        <v>-2514.783122972523</v>
      </c>
      <c r="E35" s="5">
        <f t="shared" si="21"/>
        <v>-1875.0479604403915</v>
      </c>
      <c r="G35" s="5">
        <f t="shared" si="22"/>
        <v>-1331.9272930915508</v>
      </c>
      <c r="I35" s="5">
        <f t="shared" si="23"/>
        <v>-845.91033539508544</v>
      </c>
      <c r="K35" s="5">
        <f t="shared" si="24"/>
        <v>-399.40257058484764</v>
      </c>
      <c r="M35" s="5">
        <f t="shared" si="25"/>
        <v>17.198009989994958</v>
      </c>
      <c r="O35" s="5">
        <f t="shared" si="26"/>
        <v>409.76911144735823</v>
      </c>
      <c r="Q35" s="5">
        <f t="shared" si="27"/>
        <v>782.1778508777569</v>
      </c>
      <c r="S35" s="5">
        <f t="shared" si="28"/>
        <v>1137.0891790291751</v>
      </c>
      <c r="U35" s="5">
        <f t="shared" si="29"/>
        <v>1476.390205386846</v>
      </c>
      <c r="W35" s="5">
        <f t="shared" si="30"/>
        <v>1801.4294300568165</v>
      </c>
      <c r="Y35" s="5">
        <f t="shared" si="31"/>
        <v>2113.1572058622851</v>
      </c>
      <c r="AA35" s="5">
        <f t="shared" si="32"/>
        <v>2412.2080936348966</v>
      </c>
      <c r="AC35" s="5">
        <f t="shared" si="33"/>
        <v>2698.9447001634821</v>
      </c>
      <c r="AE35" s="5">
        <f t="shared" si="34"/>
        <v>2973.4710727572087</v>
      </c>
      <c r="AG35" s="5">
        <f t="shared" si="35"/>
        <v>3235.6151089006912</v>
      </c>
      <c r="AI35" s="5">
        <f t="shared" si="36"/>
        <v>3484.8687591865628</v>
      </c>
      <c r="AK35" s="5">
        <f t="shared" si="37"/>
        <v>3720.2533936272384</v>
      </c>
      <c r="AM35" s="5">
        <f t="shared" si="38"/>
        <v>3940.018072209567</v>
      </c>
      <c r="AO35" s="5">
        <f t="shared" si="39"/>
        <v>4140.8524826555595</v>
      </c>
    </row>
    <row r="36" spans="1:41" s="3" customFormat="1">
      <c r="A36" s="3">
        <v>-11</v>
      </c>
      <c r="C36" s="3">
        <f t="shared" si="20"/>
        <v>-2266.5272032240555</v>
      </c>
      <c r="E36" s="3">
        <f t="shared" si="21"/>
        <v>-1616.7693883549944</v>
      </c>
      <c r="G36" s="3">
        <f t="shared" si="22"/>
        <v>-1074.7365831411439</v>
      </c>
      <c r="I36" s="3">
        <f t="shared" si="23"/>
        <v>-595.21761817614333</v>
      </c>
      <c r="K36" s="3">
        <f t="shared" si="24"/>
        <v>-158.373286596312</v>
      </c>
      <c r="M36" s="3">
        <f t="shared" si="25"/>
        <v>246.51850502758529</v>
      </c>
      <c r="O36" s="3">
        <f t="shared" si="26"/>
        <v>625.97745225886592</v>
      </c>
      <c r="Q36" s="3">
        <f t="shared" si="27"/>
        <v>984.27508106366167</v>
      </c>
      <c r="S36" s="3">
        <f t="shared" si="28"/>
        <v>1324.3499800544771</v>
      </c>
      <c r="U36" s="3">
        <f t="shared" si="29"/>
        <v>1648.2857598984986</v>
      </c>
      <c r="W36" s="3">
        <f t="shared" si="30"/>
        <v>1957.5799000661323</v>
      </c>
      <c r="Y36" s="3">
        <f t="shared" si="31"/>
        <v>2253.3019907249904</v>
      </c>
      <c r="AA36" s="3">
        <f t="shared" si="32"/>
        <v>2536.1877520335156</v>
      </c>
      <c r="AC36" s="3">
        <f t="shared" si="33"/>
        <v>2806.6914490009876</v>
      </c>
      <c r="AE36" s="3">
        <f t="shared" si="34"/>
        <v>3065.0066986881516</v>
      </c>
      <c r="AG36" s="3">
        <f t="shared" si="35"/>
        <v>3311.0568130273236</v>
      </c>
      <c r="AI36" s="3">
        <f t="shared" si="36"/>
        <v>3544.4457509284925</v>
      </c>
      <c r="AK36" s="3">
        <f t="shared" si="37"/>
        <v>3764.3416561951399</v>
      </c>
      <c r="AM36" s="3">
        <f t="shared" si="38"/>
        <v>3969.2130269019599</v>
      </c>
      <c r="AO36" s="3">
        <f t="shared" si="39"/>
        <v>4156.1435816775484</v>
      </c>
    </row>
    <row r="37" spans="1:41" s="5" customFormat="1">
      <c r="A37" s="5">
        <v>-12</v>
      </c>
      <c r="C37" s="5">
        <f t="shared" si="20"/>
        <v>-1983.0353329981904</v>
      </c>
      <c r="E37" s="5">
        <f t="shared" si="21"/>
        <v>-1330.2373655096744</v>
      </c>
      <c r="G37" s="5">
        <f t="shared" si="22"/>
        <v>-795.01354047397695</v>
      </c>
      <c r="I37" s="5">
        <f t="shared" si="23"/>
        <v>-326.77033666750845</v>
      </c>
      <c r="K37" s="5">
        <f t="shared" si="24"/>
        <v>96.363482034366129</v>
      </c>
      <c r="M37" s="5">
        <f t="shared" si="25"/>
        <v>486.09039391428092</v>
      </c>
      <c r="O37" s="5">
        <f t="shared" si="26"/>
        <v>849.47650918573322</v>
      </c>
      <c r="Q37" s="5">
        <f t="shared" si="27"/>
        <v>1191.1298777073448</v>
      </c>
      <c r="S37" s="5">
        <f t="shared" si="28"/>
        <v>1514.2131306276492</v>
      </c>
      <c r="U37" s="5">
        <f t="shared" si="29"/>
        <v>1820.9694721250546</v>
      </c>
      <c r="W37" s="5">
        <f t="shared" si="30"/>
        <v>2113.0176728787337</v>
      </c>
      <c r="Y37" s="5">
        <f t="shared" si="31"/>
        <v>2391.5258882726835</v>
      </c>
      <c r="AA37" s="5">
        <f t="shared" si="32"/>
        <v>2657.3159345475297</v>
      </c>
      <c r="AC37" s="5">
        <f t="shared" si="33"/>
        <v>2910.9234136200348</v>
      </c>
      <c r="AE37" s="5">
        <f t="shared" si="34"/>
        <v>3152.6254721160603</v>
      </c>
      <c r="AG37" s="5">
        <f t="shared" si="35"/>
        <v>3382.4389696993367</v>
      </c>
      <c r="AI37" s="5">
        <f t="shared" si="36"/>
        <v>3600.082440037726</v>
      </c>
      <c r="AK37" s="5">
        <f t="shared" si="37"/>
        <v>3804.87850808335</v>
      </c>
      <c r="AM37" s="5">
        <f t="shared" si="38"/>
        <v>3995.5292170965877</v>
      </c>
      <c r="AO37" s="5">
        <f t="shared" si="39"/>
        <v>4169.5341097679802</v>
      </c>
    </row>
    <row r="38" spans="1:41" s="3" customFormat="1">
      <c r="A38" s="3">
        <v>-13</v>
      </c>
      <c r="C38" s="3">
        <f t="shared" si="20"/>
        <v>-1659.30633364306</v>
      </c>
      <c r="E38" s="3">
        <f t="shared" si="21"/>
        <v>-1012.361207789996</v>
      </c>
      <c r="G38" s="3">
        <f t="shared" si="22"/>
        <v>-490.78412015756714</v>
      </c>
      <c r="I38" s="3">
        <f t="shared" si="23"/>
        <v>-39.311076786258283</v>
      </c>
      <c r="K38" s="3">
        <f t="shared" si="24"/>
        <v>365.58728844739045</v>
      </c>
      <c r="M38" s="3">
        <f t="shared" si="25"/>
        <v>736.37194827483074</v>
      </c>
      <c r="O38" s="3">
        <f t="shared" si="26"/>
        <v>1080.5121309370077</v>
      </c>
      <c r="Q38" s="3">
        <f t="shared" si="27"/>
        <v>1402.8542385763142</v>
      </c>
      <c r="S38" s="3">
        <f t="shared" si="28"/>
        <v>1706.7147954085344</v>
      </c>
      <c r="U38" s="3">
        <f t="shared" si="29"/>
        <v>1994.4449558457422</v>
      </c>
      <c r="W38" s="3">
        <f t="shared" si="30"/>
        <v>2267.7460013653463</v>
      </c>
      <c r="Y38" s="3">
        <f t="shared" si="31"/>
        <v>2527.8552270489495</v>
      </c>
      <c r="AA38" s="3">
        <f t="shared" si="32"/>
        <v>2775.658223828365</v>
      </c>
      <c r="AC38" s="3">
        <f t="shared" si="33"/>
        <v>3011.7552490634484</v>
      </c>
      <c r="AE38" s="3">
        <f t="shared" si="34"/>
        <v>3236.4949970025032</v>
      </c>
      <c r="AG38" s="3">
        <f t="shared" si="35"/>
        <v>3449.9800247448966</v>
      </c>
      <c r="AI38" s="3">
        <f t="shared" si="36"/>
        <v>3652.0394302202121</v>
      </c>
      <c r="AK38" s="3">
        <f t="shared" si="37"/>
        <v>3842.1500235683602</v>
      </c>
      <c r="AM38" s="3">
        <f t="shared" si="38"/>
        <v>4019.2505029713802</v>
      </c>
      <c r="AO38" s="3">
        <f t="shared" si="39"/>
        <v>4181.260293888743</v>
      </c>
    </row>
    <row r="39" spans="1:41" s="5" customFormat="1">
      <c r="A39" s="5">
        <v>-14</v>
      </c>
      <c r="C39" s="5">
        <f t="shared" si="20"/>
        <v>-1289.6291893215084</v>
      </c>
      <c r="E39" s="5">
        <f t="shared" si="21"/>
        <v>-659.71213686512669</v>
      </c>
      <c r="G39" s="5">
        <f t="shared" si="22"/>
        <v>-159.90133229876972</v>
      </c>
      <c r="I39" s="5">
        <f t="shared" si="23"/>
        <v>268.50662815413415</v>
      </c>
      <c r="K39" s="5">
        <f t="shared" si="24"/>
        <v>650.12201945280378</v>
      </c>
      <c r="M39" s="5">
        <f t="shared" si="25"/>
        <v>997.84192600981919</v>
      </c>
      <c r="O39" s="5">
        <f t="shared" si="26"/>
        <v>1319.338456434501</v>
      </c>
      <c r="Q39" s="5">
        <f t="shared" si="27"/>
        <v>1619.5627979750609</v>
      </c>
      <c r="S39" s="5">
        <f t="shared" si="28"/>
        <v>1901.8916416345724</v>
      </c>
      <c r="U39" s="5">
        <f t="shared" si="29"/>
        <v>2168.7158414093033</v>
      </c>
      <c r="W39" s="5">
        <f t="shared" si="30"/>
        <v>2421.768123550055</v>
      </c>
      <c r="Y39" s="5">
        <f t="shared" si="31"/>
        <v>2662.3159747265486</v>
      </c>
      <c r="AA39" s="5">
        <f t="shared" si="32"/>
        <v>2891.2786941562213</v>
      </c>
      <c r="AC39" s="5">
        <f t="shared" si="33"/>
        <v>3109.2978702358196</v>
      </c>
      <c r="AE39" s="5">
        <f t="shared" si="34"/>
        <v>3316.7757054566673</v>
      </c>
      <c r="AG39" s="5">
        <f t="shared" si="35"/>
        <v>3513.8866693371569</v>
      </c>
      <c r="AI39" s="5">
        <f t="shared" si="36"/>
        <v>3700.5600893759515</v>
      </c>
      <c r="AK39" s="5">
        <f t="shared" si="37"/>
        <v>3876.41923298749</v>
      </c>
      <c r="AM39" s="5">
        <f t="shared" si="38"/>
        <v>4040.6327547104056</v>
      </c>
      <c r="AO39" s="5">
        <f t="shared" si="39"/>
        <v>4191.5289997310674</v>
      </c>
    </row>
    <row r="40" spans="1:41" s="3" customFormat="1">
      <c r="A40" s="3">
        <v>-15</v>
      </c>
      <c r="C40" s="3">
        <f t="shared" si="20"/>
        <v>-867.48229699500359</v>
      </c>
      <c r="E40" s="3">
        <f t="shared" si="21"/>
        <v>-268.486295593183</v>
      </c>
      <c r="G40" s="3">
        <f t="shared" si="22"/>
        <v>199.96990956647943</v>
      </c>
      <c r="I40" s="3">
        <f t="shared" si="23"/>
        <v>598.12460432896148</v>
      </c>
      <c r="K40" s="3">
        <f t="shared" si="24"/>
        <v>950.83841681373724</v>
      </c>
      <c r="M40" s="3">
        <f t="shared" si="25"/>
        <v>1271.0004871007732</v>
      </c>
      <c r="O40" s="3">
        <f t="shared" si="26"/>
        <v>1566.2181943653018</v>
      </c>
      <c r="Q40" s="3">
        <f t="shared" si="27"/>
        <v>1841.3728888117262</v>
      </c>
      <c r="S40" s="3">
        <f t="shared" si="28"/>
        <v>2099.7808461051063</v>
      </c>
      <c r="U40" s="3">
        <f t="shared" si="29"/>
        <v>2343.7857758099835</v>
      </c>
      <c r="W40" s="3">
        <f t="shared" si="30"/>
        <v>2575.087262678047</v>
      </c>
      <c r="Y40" s="3">
        <f t="shared" si="31"/>
        <v>2794.9337430536539</v>
      </c>
      <c r="AA40" s="3">
        <f t="shared" si="32"/>
        <v>3004.239946131931</v>
      </c>
      <c r="AC40" s="3">
        <f t="shared" si="33"/>
        <v>3203.6585739097723</v>
      </c>
      <c r="AE40" s="3">
        <f t="shared" si="34"/>
        <v>3393.6211646223055</v>
      </c>
      <c r="AG40" s="3">
        <f t="shared" si="35"/>
        <v>3574.3544725168163</v>
      </c>
      <c r="AI40" s="3">
        <f t="shared" si="36"/>
        <v>3745.8716895406014</v>
      </c>
      <c r="AK40" s="3">
        <f t="shared" si="37"/>
        <v>3907.927978981048</v>
      </c>
      <c r="AM40" s="3">
        <f t="shared" si="38"/>
        <v>4059.9066124533747</v>
      </c>
      <c r="AO40" s="3">
        <f t="shared" si="39"/>
        <v>4200.5213811051144</v>
      </c>
    </row>
    <row r="41" spans="1:41" s="5" customFormat="1">
      <c r="A41" s="5">
        <v>-16</v>
      </c>
      <c r="C41" s="5">
        <f t="shared" si="20"/>
        <v>-385.41841655689569</v>
      </c>
      <c r="E41" s="5">
        <f t="shared" si="21"/>
        <v>165.53628236945062</v>
      </c>
      <c r="G41" s="5">
        <f t="shared" si="22"/>
        <v>591.36926750740076</v>
      </c>
      <c r="I41" s="5">
        <f t="shared" si="23"/>
        <v>951.0867909537609</v>
      </c>
      <c r="K41" s="5">
        <f t="shared" si="24"/>
        <v>1268.6567419166186</v>
      </c>
      <c r="M41" s="5">
        <f t="shared" si="25"/>
        <v>1556.370150354833</v>
      </c>
      <c r="O41" s="5">
        <f t="shared" si="26"/>
        <v>1821.4229121610415</v>
      </c>
      <c r="Q41" s="5">
        <f t="shared" si="27"/>
        <v>2068.4046061258578</v>
      </c>
      <c r="S41" s="5">
        <f t="shared" si="28"/>
        <v>2300.4201022627162</v>
      </c>
      <c r="U41" s="5">
        <f t="shared" si="29"/>
        <v>2519.6584227638755</v>
      </c>
      <c r="W41" s="5">
        <f t="shared" si="30"/>
        <v>2727.7066272830775</v>
      </c>
      <c r="Y41" s="5">
        <f t="shared" si="31"/>
        <v>2925.733792732331</v>
      </c>
      <c r="AA41" s="5">
        <f t="shared" si="32"/>
        <v>3114.6031405709132</v>
      </c>
      <c r="AC41" s="5">
        <f t="shared" si="33"/>
        <v>3294.9411567522916</v>
      </c>
      <c r="AE41" s="5">
        <f t="shared" si="34"/>
        <v>3467.1783704328332</v>
      </c>
      <c r="AG41" s="5">
        <f t="shared" si="35"/>
        <v>3631.5684796783949</v>
      </c>
      <c r="AI41" s="5">
        <f t="shared" si="36"/>
        <v>3788.1864714336298</v>
      </c>
      <c r="AK41" s="5">
        <f t="shared" si="37"/>
        <v>3936.8986232099282</v>
      </c>
      <c r="AM41" s="5">
        <f t="shared" si="38"/>
        <v>4077.2799741006993</v>
      </c>
      <c r="AO41" s="5">
        <f t="shared" si="39"/>
        <v>4208.3960757373252</v>
      </c>
    </row>
    <row r="42" spans="1:41" s="3" customFormat="1">
      <c r="A42" s="3">
        <v>-17</v>
      </c>
      <c r="C42" s="3">
        <f t="shared" si="20"/>
        <v>165.06670851968556</v>
      </c>
      <c r="E42" s="3">
        <f t="shared" si="21"/>
        <v>647.03719133008781</v>
      </c>
      <c r="G42" s="3">
        <f t="shared" si="22"/>
        <v>1017.0589019515126</v>
      </c>
      <c r="I42" s="3">
        <f t="shared" si="23"/>
        <v>1329.0464721359599</v>
      </c>
      <c r="K42" s="3">
        <f t="shared" si="24"/>
        <v>1604.5495919828095</v>
      </c>
      <c r="M42" s="3">
        <f t="shared" si="25"/>
        <v>1854.4967929191143</v>
      </c>
      <c r="O42" s="3">
        <f t="shared" si="26"/>
        <v>2085.2333347217545</v>
      </c>
      <c r="Q42" s="3">
        <f t="shared" si="27"/>
        <v>2300.7808721116953</v>
      </c>
      <c r="S42" s="3">
        <f t="shared" si="28"/>
        <v>2503.8476273729839</v>
      </c>
      <c r="U42" s="3">
        <f t="shared" si="29"/>
        <v>2696.3374627855296</v>
      </c>
      <c r="W42" s="3">
        <f t="shared" si="30"/>
        <v>2879.6294112546184</v>
      </c>
      <c r="Y42" s="3">
        <f t="shared" si="31"/>
        <v>3054.7410382301255</v>
      </c>
      <c r="AA42" s="3">
        <f t="shared" si="32"/>
        <v>3222.4280316175855</v>
      </c>
      <c r="AC42" s="3">
        <f t="shared" si="33"/>
        <v>3383.2460295009419</v>
      </c>
      <c r="AE42" s="3">
        <f t="shared" si="34"/>
        <v>3537.5880287965042</v>
      </c>
      <c r="AG42" s="3">
        <f t="shared" si="35"/>
        <v>3685.70377885173</v>
      </c>
      <c r="AI42" s="3">
        <f t="shared" si="36"/>
        <v>3827.702638599394</v>
      </c>
      <c r="AK42" s="3">
        <f t="shared" si="37"/>
        <v>3963.5356155931836</v>
      </c>
      <c r="AM42" s="3">
        <f t="shared" si="38"/>
        <v>4092.9402378088735</v>
      </c>
      <c r="AO42" s="3">
        <f t="shared" si="39"/>
        <v>4215.2920038537122</v>
      </c>
    </row>
    <row r="43" spans="1:41" s="5" customFormat="1">
      <c r="A43" s="5">
        <v>-18</v>
      </c>
      <c r="C43" s="5">
        <f t="shared" si="20"/>
        <v>793.68437772812808</v>
      </c>
      <c r="E43" s="5">
        <f t="shared" si="21"/>
        <v>1181.2101516821176</v>
      </c>
      <c r="G43" s="5">
        <f t="shared" si="22"/>
        <v>1480.0429646400205</v>
      </c>
      <c r="I43" s="5">
        <f t="shared" si="23"/>
        <v>1733.7740209008514</v>
      </c>
      <c r="K43" s="5">
        <f t="shared" si="24"/>
        <v>1959.5448764399462</v>
      </c>
      <c r="M43" s="5">
        <f t="shared" si="25"/>
        <v>2165.9506944766931</v>
      </c>
      <c r="O43" s="5">
        <f t="shared" si="26"/>
        <v>2357.9396532129567</v>
      </c>
      <c r="Q43" s="5">
        <f t="shared" si="27"/>
        <v>2538.6275026721546</v>
      </c>
      <c r="S43" s="5">
        <f t="shared" si="28"/>
        <v>2710.1021698039958</v>
      </c>
      <c r="U43" s="5">
        <f t="shared" si="29"/>
        <v>2873.8265932650179</v>
      </c>
      <c r="W43" s="5">
        <f t="shared" si="30"/>
        <v>3030.8587939046697</v>
      </c>
      <c r="Y43" s="5">
        <f t="shared" si="31"/>
        <v>3181.9800525257074</v>
      </c>
      <c r="AA43" s="5">
        <f t="shared" si="32"/>
        <v>3327.7729990981588</v>
      </c>
      <c r="AC43" s="5">
        <f t="shared" si="33"/>
        <v>3468.6703274155607</v>
      </c>
      <c r="AE43" s="5">
        <f t="shared" si="34"/>
        <v>3604.9848247495611</v>
      </c>
      <c r="AG43" s="5">
        <f t="shared" si="35"/>
        <v>3736.926036511642</v>
      </c>
      <c r="AI43" s="5">
        <f t="shared" si="36"/>
        <v>3864.605285797722</v>
      </c>
      <c r="AK43" s="5">
        <f t="shared" si="37"/>
        <v>3988.0269371399199</v>
      </c>
      <c r="AM43" s="5">
        <f t="shared" si="38"/>
        <v>4107.0563233649073</v>
      </c>
      <c r="AO43" s="5">
        <f t="shared" si="39"/>
        <v>4221.3308189198706</v>
      </c>
    </row>
    <row r="44" spans="1:41" s="3" customFormat="1">
      <c r="A44" s="3">
        <v>-19</v>
      </c>
      <c r="C44" s="3">
        <f t="shared" si="20"/>
        <v>1511.5242539392809</v>
      </c>
      <c r="E44" s="3">
        <f t="shared" si="21"/>
        <v>1773.8170320869419</v>
      </c>
      <c r="G44" s="3">
        <f t="shared" si="22"/>
        <v>1983.5887993500216</v>
      </c>
      <c r="I44" s="3">
        <f t="shared" si="23"/>
        <v>2167.1651916651008</v>
      </c>
      <c r="K44" s="3">
        <f t="shared" si="24"/>
        <v>2334.7289625613676</v>
      </c>
      <c r="M44" s="3">
        <f t="shared" si="25"/>
        <v>2491.3276281216754</v>
      </c>
      <c r="O44" s="3">
        <f t="shared" si="26"/>
        <v>2639.8418442755901</v>
      </c>
      <c r="Q44" s="3">
        <f t="shared" si="27"/>
        <v>2782.0732755395597</v>
      </c>
      <c r="S44" s="3">
        <f t="shared" si="28"/>
        <v>2919.2230164070738</v>
      </c>
      <c r="U44" s="3">
        <f t="shared" si="29"/>
        <v>3052.1295285453089</v>
      </c>
      <c r="W44" s="3">
        <f t="shared" si="30"/>
        <v>3181.3979400343324</v>
      </c>
      <c r="Y44" s="3">
        <f t="shared" si="31"/>
        <v>3307.4750717894754</v>
      </c>
      <c r="AA44" s="3">
        <f t="shared" si="32"/>
        <v>3430.6950801293306</v>
      </c>
      <c r="AC44" s="3">
        <f t="shared" ref="AC44" si="40">(AC$45+AC$5-2*AC$25)/800*$A44^2+(AC$5-AC$45)/40*$A44+AC$25</f>
        <v>3569.5625</v>
      </c>
      <c r="AE44" s="3">
        <f t="shared" si="34"/>
        <v>3669.4976800921668</v>
      </c>
      <c r="AG44" s="3">
        <f t="shared" si="35"/>
        <v>3785.3920045554796</v>
      </c>
      <c r="AI44" s="3">
        <f t="shared" si="36"/>
        <v>3899.0672659926049</v>
      </c>
      <c r="AK44" s="3">
        <f t="shared" si="37"/>
        <v>4010.5454265577678</v>
      </c>
      <c r="AM44" s="3">
        <f t="shared" si="38"/>
        <v>4119.7804942434132</v>
      </c>
      <c r="AO44" s="3">
        <f t="shared" si="39"/>
        <v>4226.6190537720558</v>
      </c>
    </row>
    <row r="45" spans="1:41" s="5" customFormat="1">
      <c r="A45" s="5">
        <v>-20</v>
      </c>
      <c r="C45" s="5">
        <f>$B$1-($B$1-C$25)/(1+$B$3)</f>
        <v>2331.25</v>
      </c>
      <c r="E45" s="5">
        <f>$B$1-($B$1-E$25)/(1+$B$3)</f>
        <v>2431.25</v>
      </c>
      <c r="G45" s="5">
        <f>$B$1-($B$1-G$25)/(1+$B$3)</f>
        <v>2531.25</v>
      </c>
      <c r="I45" s="5">
        <f>$B$1-($B$1-I$25)/(1+$B$3)</f>
        <v>2631.25</v>
      </c>
      <c r="K45" s="5">
        <f>$B$1-($B$1-K$25)/(1+$B$3)</f>
        <v>2731.25</v>
      </c>
      <c r="M45" s="5">
        <f>$B$1-($B$1-M$25)/(1+$B$3)</f>
        <v>2831.25</v>
      </c>
      <c r="O45" s="5">
        <f>$B$1-($B$1-O$25)/(1+$B$3)</f>
        <v>2931.25</v>
      </c>
      <c r="Q45" s="5">
        <f>$B$1-($B$1-Q$25)/(1+$B$3)</f>
        <v>3031.25</v>
      </c>
      <c r="S45" s="5">
        <f>$B$1-($B$1-S$25)/(1+$B$3)</f>
        <v>3131.25</v>
      </c>
      <c r="U45" s="5">
        <f>$B$1-($B$1-U$25)/(1+$B$3)</f>
        <v>3231.25</v>
      </c>
      <c r="W45" s="5">
        <f>$B$1-($B$1-W$25)/(1+$B$3)</f>
        <v>3331.25</v>
      </c>
      <c r="Y45" s="5">
        <f>$B$1-($B$1-Y$25)/(1+$B$3)</f>
        <v>3431.25</v>
      </c>
      <c r="AA45" s="5">
        <f>$B$1-($B$1-AA$25)/(1+$B$3)</f>
        <v>3531.25</v>
      </c>
      <c r="AC45" s="5">
        <f>$B$1-($B$1-AC$25)/(1+$B$3)</f>
        <v>3631.25</v>
      </c>
      <c r="AE45" s="5">
        <f>$B$1-($B$1-AE$25)/(1+$B$3)</f>
        <v>3731.25</v>
      </c>
      <c r="AG45" s="5">
        <f>$B$1-($B$1-AG$25)/(1+$B$3)</f>
        <v>3831.25</v>
      </c>
      <c r="AI45" s="5">
        <f>$B$1-($B$1-AI$25)/(1+$B$3)</f>
        <v>3931.25</v>
      </c>
      <c r="AK45" s="5">
        <f>$B$1-($B$1-AK$25)/(1+$B$3)</f>
        <v>4031.25</v>
      </c>
      <c r="AM45" s="5">
        <f>$B$1-($B$1-AM$25)/(1+$B$3)</f>
        <v>4131.25</v>
      </c>
      <c r="AO45" s="5">
        <f>$B$1-($B$1-AO$25)/(1+$B$3)</f>
        <v>4231.25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2011-02-10T13:04:45Z</dcterms:modified>
</cp:coreProperties>
</file>